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naka-yu\Desktop\"/>
    </mc:Choice>
  </mc:AlternateContent>
  <bookViews>
    <workbookView xWindow="930" yWindow="0" windowWidth="27870" windowHeight="12780"/>
  </bookViews>
  <sheets>
    <sheet name="マルコフ-配布用" sheetId="3" r:id="rId1"/>
    <sheet name="ソルバーの追加" sheetId="4" r:id="rId2"/>
  </sheets>
  <definedNames>
    <definedName name="_xlnm.Print_Area" localSheetId="0">'マルコフ-配布用'!$A$1:$BJ$19</definedName>
    <definedName name="solver_adj" localSheetId="0" hidden="1">'マルコフ-配布用'!$C$4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hs1" localSheetId="0" hidden="1">'マルコフ-配布用'!#REF!</definedName>
    <definedName name="solver_lhs2" localSheetId="0" hidden="1">'マルコフ-配布用'!#REF!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'マルコフ-配布用'!$H$8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2</definedName>
    <definedName name="solver_rhs1" localSheetId="0" hidden="1">1</definedName>
    <definedName name="solver_rhs2" localSheetId="0" hidden="1">1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3" l="1"/>
  <c r="C5" i="3"/>
  <c r="M5" i="3" s="1"/>
  <c r="M3" i="3" l="1"/>
  <c r="M4" i="3"/>
  <c r="N5" i="3" s="1"/>
  <c r="N4" i="3" l="1"/>
  <c r="O5" i="3" s="1"/>
  <c r="N3" i="3"/>
  <c r="M6" i="3"/>
  <c r="O4" i="3" l="1"/>
  <c r="P5" i="3" s="1"/>
  <c r="O3" i="3"/>
  <c r="N6" i="3"/>
  <c r="O6" i="3" l="1"/>
  <c r="P4" i="3"/>
  <c r="Q5" i="3" s="1"/>
  <c r="P3" i="3"/>
  <c r="Q3" i="3" s="1"/>
  <c r="Q4" i="3" l="1"/>
  <c r="R5" i="3" s="1"/>
  <c r="P6" i="3"/>
  <c r="R3" i="3"/>
  <c r="R4" i="3" l="1"/>
  <c r="S5" i="3" s="1"/>
  <c r="Q6" i="3"/>
  <c r="S3" i="3"/>
  <c r="S4" i="3" l="1"/>
  <c r="T5" i="3" s="1"/>
  <c r="R6" i="3"/>
  <c r="T3" i="3"/>
  <c r="S6" i="3" l="1"/>
  <c r="T4" i="3"/>
  <c r="U5" i="3" s="1"/>
  <c r="U3" i="3"/>
  <c r="T6" i="3" l="1"/>
  <c r="U4" i="3"/>
  <c r="V5" i="3" s="1"/>
  <c r="V3" i="3"/>
  <c r="U6" i="3" l="1"/>
  <c r="V4" i="3"/>
  <c r="W5" i="3" s="1"/>
  <c r="W3" i="3"/>
  <c r="W4" i="3" l="1"/>
  <c r="X5" i="3" s="1"/>
  <c r="V6" i="3"/>
  <c r="X3" i="3"/>
  <c r="X4" i="3" l="1"/>
  <c r="Y5" i="3" s="1"/>
  <c r="W6" i="3"/>
  <c r="Y3" i="3"/>
  <c r="Y4" i="3" l="1"/>
  <c r="Z5" i="3" s="1"/>
  <c r="X6" i="3"/>
  <c r="Z3" i="3"/>
  <c r="Y6" i="3" l="1"/>
  <c r="Z4" i="3"/>
  <c r="AA5" i="3" s="1"/>
  <c r="AA3" i="3"/>
  <c r="AA4" i="3" l="1"/>
  <c r="AA6" i="3" s="1"/>
  <c r="Z6" i="3"/>
  <c r="AB3" i="3"/>
  <c r="AB5" i="3" l="1"/>
  <c r="AB4" i="3"/>
  <c r="AB6" i="3" s="1"/>
  <c r="AC3" i="3"/>
  <c r="AC5" i="3" l="1"/>
  <c r="AC4" i="3"/>
  <c r="AD3" i="3"/>
  <c r="AC6" i="3" l="1"/>
  <c r="AD5" i="3"/>
  <c r="AD4" i="3"/>
  <c r="AE4" i="3" s="1"/>
  <c r="AE3" i="3"/>
  <c r="AD6" i="3" l="1"/>
  <c r="AE5" i="3"/>
  <c r="AF5" i="3" s="1"/>
  <c r="G6" i="3" s="1"/>
  <c r="H6" i="3" s="1"/>
  <c r="AF3" i="3"/>
  <c r="G4" i="3" s="1"/>
  <c r="H4" i="3" s="1"/>
  <c r="AF4" i="3"/>
  <c r="G5" i="3" s="1"/>
  <c r="H5" i="3" s="1"/>
  <c r="AE6" i="3" l="1"/>
  <c r="AG5" i="3"/>
  <c r="AG4" i="3"/>
  <c r="AG3" i="3"/>
  <c r="AF6" i="3"/>
  <c r="G7" i="3" s="1"/>
  <c r="H7" i="3" s="1"/>
  <c r="H8" i="3" s="1"/>
  <c r="AH5" i="3" l="1"/>
  <c r="AH3" i="3"/>
  <c r="AG6" i="3"/>
  <c r="AH4" i="3"/>
  <c r="AI5" i="3" l="1"/>
  <c r="AH6" i="3"/>
  <c r="AI3" i="3"/>
  <c r="AI4" i="3"/>
  <c r="AJ5" i="3" l="1"/>
  <c r="AJ3" i="3"/>
  <c r="AI6" i="3"/>
  <c r="AJ4" i="3"/>
  <c r="AK5" i="3" l="1"/>
  <c r="AJ6" i="3"/>
  <c r="AK4" i="3"/>
  <c r="AK3" i="3"/>
  <c r="AL5" i="3" l="1"/>
  <c r="AL4" i="3"/>
  <c r="AL3" i="3"/>
  <c r="AK6" i="3"/>
  <c r="AM5" i="3" l="1"/>
  <c r="AL6" i="3"/>
  <c r="AM4" i="3"/>
  <c r="AM3" i="3"/>
  <c r="AN5" i="3" l="1"/>
  <c r="AM6" i="3"/>
  <c r="AN3" i="3"/>
  <c r="AN4" i="3"/>
  <c r="AO5" i="3" l="1"/>
  <c r="AO3" i="3"/>
  <c r="AO4" i="3"/>
  <c r="AN6" i="3"/>
  <c r="AP5" i="3" l="1"/>
  <c r="AP3" i="3"/>
  <c r="AP4" i="3"/>
  <c r="AO6" i="3"/>
  <c r="AQ5" i="3" l="1"/>
  <c r="AP6" i="3"/>
  <c r="AQ3" i="3"/>
  <c r="AQ4" i="3"/>
  <c r="AR5" i="3" l="1"/>
  <c r="AR4" i="3"/>
  <c r="AQ6" i="3"/>
  <c r="AR3" i="3"/>
  <c r="AS5" i="3" l="1"/>
  <c r="AR6" i="3"/>
  <c r="AS4" i="3"/>
  <c r="AS3" i="3"/>
  <c r="AT5" i="3" l="1"/>
  <c r="AT4" i="3"/>
  <c r="AT3" i="3"/>
  <c r="AS6" i="3"/>
  <c r="AU5" i="3" l="1"/>
  <c r="AT6" i="3"/>
  <c r="AU3" i="3"/>
  <c r="AU4" i="3"/>
  <c r="AV5" i="3" l="1"/>
  <c r="AV4" i="3"/>
  <c r="AU6" i="3"/>
  <c r="AV3" i="3"/>
  <c r="AW5" i="3" l="1"/>
  <c r="AV6" i="3"/>
  <c r="AW4" i="3"/>
  <c r="AW3" i="3"/>
  <c r="AX5" i="3" l="1"/>
  <c r="AW6" i="3"/>
  <c r="AX3" i="3"/>
  <c r="AX4" i="3"/>
  <c r="AY5" i="3" l="1"/>
  <c r="AX6" i="3"/>
  <c r="AY3" i="3"/>
  <c r="AY4" i="3"/>
  <c r="AZ5" i="3" l="1"/>
  <c r="AZ3" i="3"/>
  <c r="AZ4" i="3"/>
  <c r="AY6" i="3"/>
  <c r="BA5" i="3" l="1"/>
  <c r="AZ6" i="3"/>
  <c r="BA3" i="3"/>
  <c r="BA4" i="3"/>
  <c r="BB5" i="3" l="1"/>
  <c r="BB4" i="3"/>
  <c r="BB3" i="3"/>
  <c r="BA6" i="3"/>
  <c r="BC5" i="3" l="1"/>
  <c r="BB6" i="3"/>
  <c r="BC4" i="3"/>
  <c r="BC3" i="3"/>
  <c r="BD5" i="3" l="1"/>
  <c r="BC6" i="3"/>
  <c r="BD3" i="3"/>
  <c r="BD4" i="3"/>
  <c r="BE5" i="3" l="1"/>
  <c r="BE3" i="3"/>
  <c r="BD6" i="3"/>
  <c r="BE4" i="3"/>
  <c r="BF5" i="3" l="1"/>
  <c r="BF3" i="3"/>
  <c r="BF4" i="3"/>
  <c r="BE6" i="3"/>
  <c r="BG5" i="3" l="1"/>
  <c r="BF6" i="3"/>
  <c r="BG4" i="3"/>
  <c r="BG3" i="3"/>
  <c r="BH5" i="3" l="1"/>
  <c r="BG6" i="3"/>
  <c r="BH4" i="3"/>
  <c r="BH3" i="3"/>
  <c r="BI5" i="3" l="1"/>
  <c r="BH6" i="3"/>
  <c r="BI3" i="3"/>
  <c r="BI4" i="3"/>
  <c r="BJ5" i="3" l="1"/>
  <c r="BJ4" i="3"/>
  <c r="BJ3" i="3"/>
  <c r="BI6" i="3"/>
  <c r="BJ6" i="3" l="1"/>
</calcChain>
</file>

<file path=xl/sharedStrings.xml><?xml version="1.0" encoding="utf-8"?>
<sst xmlns="http://schemas.openxmlformats.org/spreadsheetml/2006/main" count="20" uniqueCount="15">
  <si>
    <t>経過年数</t>
    <rPh sb="0" eb="2">
      <t>ケイカ</t>
    </rPh>
    <rPh sb="2" eb="4">
      <t>ネンスウ</t>
    </rPh>
    <phoneticPr fontId="2"/>
  </si>
  <si>
    <t>劣化度</t>
    <rPh sb="0" eb="3">
      <t>レッカド</t>
    </rPh>
    <phoneticPr fontId="2"/>
  </si>
  <si>
    <t>計算値</t>
    <rPh sb="0" eb="3">
      <t>ケイサンチ</t>
    </rPh>
    <phoneticPr fontId="2"/>
  </si>
  <si>
    <t>差の2乗</t>
    <rPh sb="0" eb="1">
      <t>サ</t>
    </rPh>
    <rPh sb="3" eb="4">
      <t>ジョウ</t>
    </rPh>
    <phoneticPr fontId="2"/>
  </si>
  <si>
    <r>
      <t>Σ</t>
    </r>
    <r>
      <rPr>
        <vertAlign val="subscript"/>
        <sz val="10"/>
        <rFont val="ＭＳ ゴシック"/>
        <family val="3"/>
        <charset val="128"/>
      </rPr>
      <t>1</t>
    </r>
    <phoneticPr fontId="2"/>
  </si>
  <si>
    <t>推移確率</t>
    <rPh sb="0" eb="2">
      <t>スイイ</t>
    </rPh>
    <rPh sb="2" eb="4">
      <t>カクリツ</t>
    </rPh>
    <phoneticPr fontId="2"/>
  </si>
  <si>
    <t>px</t>
    <phoneticPr fontId="2"/>
  </si>
  <si>
    <t>1-px</t>
    <phoneticPr fontId="2"/>
  </si>
  <si>
    <t>点検結果</t>
    <rPh sb="0" eb="2">
      <t>テンケン</t>
    </rPh>
    <rPh sb="2" eb="4">
      <t>ケッカ</t>
    </rPh>
    <phoneticPr fontId="2"/>
  </si>
  <si>
    <t>割合</t>
    <rPh sb="0" eb="2">
      <t>ワリアイ</t>
    </rPh>
    <phoneticPr fontId="2"/>
  </si>
  <si>
    <t>t (年)</t>
    <rPh sb="3" eb="4">
      <t>ネン</t>
    </rPh>
    <phoneticPr fontId="2"/>
  </si>
  <si>
    <t>d</t>
    <phoneticPr fontId="2"/>
  </si>
  <si>
    <t>a</t>
    <phoneticPr fontId="2"/>
  </si>
  <si>
    <t>b</t>
    <phoneticPr fontId="2"/>
  </si>
  <si>
    <t>c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</si>
</sst>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"/>
    <numFmt numFmtId="177" formatCode="0.0"/>
  </numFmts>
  <fonts count="8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vertAlign val="subscript"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right" vertical="center" shrinkToFit="1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4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/>
    </xf>
    <xf numFmtId="176" fontId="5" fillId="4" borderId="5" xfId="0" applyNumberFormat="1" applyFont="1" applyFill="1" applyBorder="1" applyAlignment="1">
      <alignment horizontal="right" vertical="center"/>
    </xf>
    <xf numFmtId="176" fontId="6" fillId="3" borderId="2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7" fillId="0" borderId="0" xfId="1">
      <alignment vertical="center"/>
    </xf>
  </cellXfs>
  <cellStyles count="2">
    <cellStyle name="標準" xfId="0" builtinId="0"/>
    <cellStyle name="標準 2" xfId="1"/>
  </cellStyles>
  <dxfs count="1">
    <dxf>
      <font>
        <b/>
        <i val="0"/>
        <condense val="0"/>
        <extend val="0"/>
      </font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88315133491959"/>
          <c:y val="3.1438263290580096E-2"/>
          <c:w val="0.78223814270989978"/>
          <c:h val="0.785514392431320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'マルコフ-配布用'!$E$2</c:f>
              <c:strCache>
                <c:ptCount val="1"/>
                <c:pt idx="0">
                  <c:v>点検結果</c:v>
                </c:pt>
              </c:strCache>
            </c:strRef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yVal>
            <c:numRef>
              <c:f>'マルコフ-配布用'!$F$4:$F$7</c:f>
              <c:numCache>
                <c:formatCode>0.000</c:formatCode>
                <c:ptCount val="4"/>
                <c:pt idx="0">
                  <c:v>0.79500000000000004</c:v>
                </c:pt>
                <c:pt idx="1">
                  <c:v>0.19600000000000001</c:v>
                </c:pt>
                <c:pt idx="2">
                  <c:v>8.0000000000000002E-3</c:v>
                </c:pt>
                <c:pt idx="3">
                  <c:v>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C3-4EC9-A0F3-8C51A80CB4AC}"/>
            </c:ext>
          </c:extLst>
        </c:ser>
        <c:ser>
          <c:idx val="1"/>
          <c:order val="1"/>
          <c:tx>
            <c:strRef>
              <c:f>'マルコフ-配布用'!$G$3</c:f>
              <c:strCache>
                <c:ptCount val="1"/>
                <c:pt idx="0">
                  <c:v>計算値</c:v>
                </c:pt>
              </c:strCache>
            </c:strRef>
          </c:tx>
          <c:spPr>
            <a:ln w="127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yVal>
            <c:numRef>
              <c:f>'マルコフ-配布用'!$AA$3:$AA$6</c:f>
              <c:numCache>
                <c:formatCode>0.0</c:formatCode>
                <c:ptCount val="4"/>
                <c:pt idx="0">
                  <c:v>0.83839697391278134</c:v>
                </c:pt>
                <c:pt idx="1">
                  <c:v>0.14865052629845568</c:v>
                </c:pt>
                <c:pt idx="2">
                  <c:v>1.229957149135626E-2</c:v>
                </c:pt>
                <c:pt idx="3">
                  <c:v>6.5292829740670744E-4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C3-4EC9-A0F3-8C51A80CB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925840"/>
        <c:axId val="481926232"/>
      </c:scatterChart>
      <c:valAx>
        <c:axId val="48192584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Unicode MS" panose="020B0604020202020204" pitchFamily="50" charset="-128"/>
                    <a:ea typeface="Arial Unicode MS" panose="020B0604020202020204" pitchFamily="50" charset="-128"/>
                    <a:cs typeface="Arial Unicode MS" panose="020B0604020202020204" pitchFamily="50" charset="-128"/>
                  </a:defRPr>
                </a:pPr>
                <a:r>
                  <a:rPr lang="ja-JP"/>
                  <a:t>劣化度</a:t>
                </a:r>
              </a:p>
            </c:rich>
          </c:tx>
          <c:layout>
            <c:manualLayout>
              <c:xMode val="edge"/>
              <c:yMode val="edge"/>
              <c:x val="0.50674892596203147"/>
              <c:y val="0.89359349734907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Unicode MS" panose="020B0604020202020204" pitchFamily="50" charset="-128"/>
                  <a:ea typeface="Arial Unicode MS" panose="020B0604020202020204" pitchFamily="50" charset="-128"/>
                  <a:cs typeface="Arial Unicode MS" panose="020B0604020202020204" pitchFamily="50" charset="-128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crossAx val="481926232"/>
        <c:crosses val="autoZero"/>
        <c:crossBetween val="midCat"/>
      </c:valAx>
      <c:valAx>
        <c:axId val="4819262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Unicode MS" panose="020B0604020202020204" pitchFamily="50" charset="-128"/>
                    <a:ea typeface="Arial Unicode MS" panose="020B0604020202020204" pitchFamily="50" charset="-128"/>
                    <a:cs typeface="Arial Unicode MS" panose="020B0604020202020204" pitchFamily="50" charset="-128"/>
                  </a:defRPr>
                </a:pPr>
                <a:r>
                  <a:rPr lang="ja-JP"/>
                  <a:t>劣化度の割合</a:t>
                </a:r>
              </a:p>
            </c:rich>
          </c:tx>
          <c:layout>
            <c:manualLayout>
              <c:xMode val="edge"/>
              <c:yMode val="edge"/>
              <c:x val="0"/>
              <c:y val="0.258111701859952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Unicode MS" panose="020B0604020202020204" pitchFamily="50" charset="-128"/>
                  <a:ea typeface="Arial Unicode MS" panose="020B0604020202020204" pitchFamily="50" charset="-128"/>
                  <a:cs typeface="Arial Unicode MS" panose="020B0604020202020204" pitchFamily="50" charset="-128"/>
                </a:defRPr>
              </a:pPr>
              <a:endParaRPr lang="ja-JP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81925840"/>
        <c:crosses val="autoZero"/>
        <c:crossBetween val="midCat"/>
        <c:majorUnit val="0.1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45685293534844928"/>
          <c:y val="5.0837379285262552E-2"/>
          <c:w val="0.49778606571604567"/>
          <c:h val="0.26382798280664882"/>
        </c:manualLayout>
      </c:layout>
      <c:overlay val="0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Arial Unicode MS" panose="020B0604020202020204" pitchFamily="50" charset="-128"/>
          <a:ea typeface="Arial Unicode MS" panose="020B0604020202020204" pitchFamily="50" charset="-128"/>
          <a:cs typeface="Arial Unicode MS" panose="020B060402020202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25209038411387"/>
          <c:y val="2.801367370887305E-2"/>
          <c:w val="0.84282108771961595"/>
          <c:h val="0.79226502597580972"/>
        </c:manualLayout>
      </c:layout>
      <c:areaChart>
        <c:grouping val="percentStacked"/>
        <c:varyColors val="0"/>
        <c:ser>
          <c:idx val="0"/>
          <c:order val="0"/>
          <c:tx>
            <c:v>劣化度d</c:v>
          </c:tx>
          <c:spPr>
            <a:noFill/>
            <a:ln w="3175">
              <a:solidFill>
                <a:schemeClr val="tx1"/>
              </a:solidFill>
            </a:ln>
            <a:effectLst/>
          </c:spPr>
          <c:cat>
            <c:numRef>
              <c:f>'マルコフ-配布用'!$L$2:$BJ$2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cat>
          <c:val>
            <c:numRef>
              <c:f>'マルコフ-配布用'!$L$3:$BJ$3</c:f>
              <c:numCache>
                <c:formatCode>0.0</c:formatCode>
                <c:ptCount val="51"/>
                <c:pt idx="0">
                  <c:v>1</c:v>
                </c:pt>
                <c:pt idx="1">
                  <c:v>0.9883178672562738</c:v>
                </c:pt>
                <c:pt idx="2">
                  <c:v>0.97677220673798959</c:v>
                </c:pt>
                <c:pt idx="3">
                  <c:v>0.96536142415849402</c:v>
                </c:pt>
                <c:pt idx="4">
                  <c:v>0.95408394385580186</c:v>
                </c:pt>
                <c:pt idx="5">
                  <c:v>0.94293820857502053</c:v>
                </c:pt>
                <c:pt idx="6">
                  <c:v>0.93192267925331573</c:v>
                </c:pt>
                <c:pt idx="7">
                  <c:v>0.92103583480738949</c:v>
                </c:pt>
                <c:pt idx="8">
                  <c:v>0.9102761719234409</c:v>
                </c:pt>
                <c:pt idx="9">
                  <c:v>0.89964220484958035</c:v>
                </c:pt>
                <c:pt idx="10">
                  <c:v>0.88913246519066902</c:v>
                </c:pt>
                <c:pt idx="11">
                  <c:v>0.8787455017055551</c:v>
                </c:pt>
                <c:pt idx="12">
                  <c:v>0.86847988010667854</c:v>
                </c:pt>
                <c:pt idx="13">
                  <c:v>0.8583341828620169</c:v>
                </c:pt>
                <c:pt idx="14">
                  <c:v>0.84830700899934508</c:v>
                </c:pt>
                <c:pt idx="15">
                  <c:v>0.83839697391278134</c:v>
                </c:pt>
                <c:pt idx="16">
                  <c:v>0.82860270917159384</c:v>
                </c:pt>
                <c:pt idx="17">
                  <c:v>0.81892286233124012</c:v>
                </c:pt>
                <c:pt idx="18">
                  <c:v>0.80935609674661435</c:v>
                </c:pt>
                <c:pt idx="19">
                  <c:v>0.79990109138747634</c:v>
                </c:pt>
                <c:pt idx="20">
                  <c:v>0.79055654065603642</c:v>
                </c:pt>
                <c:pt idx="21">
                  <c:v>0.78132115420667159</c:v>
                </c:pt>
                <c:pt idx="22">
                  <c:v>0.77219365676774787</c:v>
                </c:pt>
                <c:pt idx="23">
                  <c:v>0.76317278796552368</c:v>
                </c:pt>
                <c:pt idx="24">
                  <c:v>0.75425730215011078</c:v>
                </c:pt>
                <c:pt idx="25">
                  <c:v>0.74544596822346842</c:v>
                </c:pt>
                <c:pt idx="26">
                  <c:v>0.73673756946940638</c:v>
                </c:pt>
                <c:pt idx="27">
                  <c:v>0.72813090338557462</c:v>
                </c:pt>
                <c:pt idx="28">
                  <c:v>0.71962478151741505</c:v>
                </c:pt>
                <c:pt idx="29">
                  <c:v>0.71121802929405364</c:v>
                </c:pt>
                <c:pt idx="30">
                  <c:v>0.70290948586610913</c:v>
                </c:pt>
                <c:pt idx="31">
                  <c:v>0.69469800394539694</c:v>
                </c:pt>
                <c:pt idx="32">
                  <c:v>0.68658244964650517</c:v>
                </c:pt>
                <c:pt idx="33">
                  <c:v>0.67856170233022195</c:v>
                </c:pt>
                <c:pt idx="34">
                  <c:v>0.67063465444879145</c:v>
                </c:pt>
                <c:pt idx="35">
                  <c:v>0.66280021139297773</c:v>
                </c:pt>
                <c:pt idx="36">
                  <c:v>0.65505729134091517</c:v>
                </c:pt>
                <c:pt idx="37">
                  <c:v>0.64740482510872488</c:v>
                </c:pt>
                <c:pt idx="38">
                  <c:v>0.63984175600287596</c:v>
                </c:pt>
                <c:pt idx="39">
                  <c:v>0.63236703967427144</c:v>
                </c:pt>
                <c:pt idx="40">
                  <c:v>0.62497964397403938</c:v>
                </c:pt>
                <c:pt idx="41">
                  <c:v>0.61767854881100792</c:v>
                </c:pt>
                <c:pt idx="42">
                  <c:v>0.6104627460108456</c:v>
                </c:pt>
                <c:pt idx="43">
                  <c:v>0.60333123917684728</c:v>
                </c:pt>
                <c:pt idx="44">
                  <c:v>0.59628304355234651</c:v>
                </c:pt>
                <c:pt idx="45">
                  <c:v>0.58931718588473492</c:v>
                </c:pt>
                <c:pt idx="46">
                  <c:v>0.5824327042910703</c:v>
                </c:pt>
                <c:pt idx="47">
                  <c:v>0.57562864812525461</c:v>
                </c:pt>
                <c:pt idx="48">
                  <c:v>0.56890407784676367</c:v>
                </c:pt>
                <c:pt idx="49">
                  <c:v>0.56225806489091068</c:v>
                </c:pt>
                <c:pt idx="50">
                  <c:v>0.55568969154062442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3-413C-80D4-A2007E50AE38}"/>
            </c:ext>
          </c:extLst>
        </c:ser>
        <c:ser>
          <c:idx val="1"/>
          <c:order val="1"/>
          <c:tx>
            <c:v>劣化度c</c:v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chemeClr val="tx1"/>
              </a:solidFill>
            </a:ln>
            <a:effectLst/>
          </c:spPr>
          <c:cat>
            <c:numRef>
              <c:f>'マルコフ-配布用'!$L$2:$BJ$2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cat>
          <c:val>
            <c:numRef>
              <c:f>'マルコフ-配布用'!$L$4:$BJ$4</c:f>
              <c:numCache>
                <c:formatCode>0.0</c:formatCode>
                <c:ptCount val="51"/>
                <c:pt idx="0">
                  <c:v>0</c:v>
                </c:pt>
                <c:pt idx="1">
                  <c:v>1.1682132743726233E-2</c:v>
                </c:pt>
                <c:pt idx="2">
                  <c:v>2.3091321036568385E-2</c:v>
                </c:pt>
                <c:pt idx="3">
                  <c:v>3.4232347738486796E-2</c:v>
                </c:pt>
                <c:pt idx="4">
                  <c:v>4.5109921210768525E-2</c:v>
                </c:pt>
                <c:pt idx="5">
                  <c:v>5.5728676403906621E-2</c:v>
                </c:pt>
                <c:pt idx="6">
                  <c:v>6.6093175930228829E-2</c:v>
                </c:pt>
                <c:pt idx="7">
                  <c:v>7.6207911121483674E-2</c:v>
                </c:pt>
                <c:pt idx="8">
                  <c:v>8.6077303071589034E-2</c:v>
                </c:pt>
                <c:pt idx="9">
                  <c:v>9.5705703664745373E-2</c:v>
                </c:pt>
                <c:pt idx="10">
                  <c:v>0.10509739658911343</c:v>
                </c:pt>
                <c:pt idx="11">
                  <c:v>0.1142565983362533</c:v>
                </c:pt>
                <c:pt idx="12">
                  <c:v>0.12318745918651919</c:v>
                </c:pt>
                <c:pt idx="13">
                  <c:v>0.13189406418060159</c:v>
                </c:pt>
                <c:pt idx="14">
                  <c:v>0.14038043407740614</c:v>
                </c:pt>
                <c:pt idx="15">
                  <c:v>0.14865052629845568</c:v>
                </c:pt>
                <c:pt idx="16">
                  <c:v>0.15670823585899984</c:v>
                </c:pt>
                <c:pt idx="17">
                  <c:v>0.1645573962860136</c:v>
                </c:pt>
                <c:pt idx="18">
                  <c:v>0.17220178052326424</c:v>
                </c:pt>
                <c:pt idx="19">
                  <c:v>0.17964510182362353</c:v>
                </c:pt>
                <c:pt idx="20">
                  <c:v>0.18689101462879976</c:v>
                </c:pt>
                <c:pt idx="21">
                  <c:v>0.19394311543666126</c:v>
                </c:pt>
                <c:pt idx="22">
                  <c:v>0.20080494365632212</c:v>
                </c:pt>
                <c:pt idx="23">
                  <c:v>0.2074799824511567</c:v>
                </c:pt>
                <c:pt idx="24">
                  <c:v>0.21397165956990918</c:v>
                </c:pt>
                <c:pt idx="25">
                  <c:v>0.22028334816606054</c:v>
                </c:pt>
                <c:pt idx="26">
                  <c:v>0.22641836760561426</c:v>
                </c:pt>
                <c:pt idx="27">
                  <c:v>0.23237998426345952</c:v>
                </c:pt>
                <c:pt idx="28">
                  <c:v>0.23817141230846836</c:v>
                </c:pt>
                <c:pt idx="29">
                  <c:v>0.24379581447748153</c:v>
                </c:pt>
                <c:pt idx="30">
                  <c:v>0.24925630283833525</c:v>
                </c:pt>
                <c:pt idx="31">
                  <c:v>0.25455593954207961</c:v>
                </c:pt>
                <c:pt idx="32">
                  <c:v>0.25969773756453685</c:v>
                </c:pt>
                <c:pt idx="33">
                  <c:v>0.26468466143734576</c:v>
                </c:pt>
                <c:pt idx="34">
                  <c:v>0.26951962796863699</c:v>
                </c:pt>
                <c:pt idx="35">
                  <c:v>0.27420550695348145</c:v>
                </c:pt>
                <c:pt idx="36">
                  <c:v>0.27874512187425271</c:v>
                </c:pt>
                <c:pt idx="37">
                  <c:v>0.28314125059104189</c:v>
                </c:pt>
                <c:pt idx="38">
                  <c:v>0.28739662602226168</c:v>
                </c:pt>
                <c:pt idx="39">
                  <c:v>0.29151393681557503</c:v>
                </c:pt>
                <c:pt idx="40">
                  <c:v>0.29549582800928131</c:v>
                </c:pt>
                <c:pt idx="41">
                  <c:v>0.29934490168429112</c:v>
                </c:pt>
                <c:pt idx="42">
                  <c:v>0.30306371760681994</c:v>
                </c:pt>
                <c:pt idx="43">
                  <c:v>0.30665479386192823</c:v>
                </c:pt>
                <c:pt idx="44">
                  <c:v>0.31012060747803394</c:v>
                </c:pt>
                <c:pt idx="45">
                  <c:v>0.31346359504252214</c:v>
                </c:pt>
                <c:pt idx="46">
                  <c:v>0.31668615330857441</c:v>
                </c:pt>
                <c:pt idx="47">
                  <c:v>0.31979063979333938</c:v>
                </c:pt>
                <c:pt idx="48">
                  <c:v>0.32277937336756335</c:v>
                </c:pt>
                <c:pt idx="49">
                  <c:v>0.32565463483679974</c:v>
                </c:pt>
                <c:pt idx="50">
                  <c:v>0.32841866751431281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33-413C-80D4-A2007E50AE38}"/>
            </c:ext>
          </c:extLst>
        </c:ser>
        <c:ser>
          <c:idx val="2"/>
          <c:order val="2"/>
          <c:tx>
            <c:v>劣化度b</c:v>
          </c:tx>
          <c:spPr>
            <a:solidFill>
              <a:schemeClr val="accent3"/>
            </a:solidFill>
            <a:ln w="3175">
              <a:solidFill>
                <a:schemeClr val="tx1"/>
              </a:solidFill>
            </a:ln>
            <a:effectLst/>
          </c:spPr>
          <c:cat>
            <c:numRef>
              <c:f>'マルコフ-配布用'!$L$2:$BJ$2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cat>
          <c:val>
            <c:numRef>
              <c:f>'マルコフ-配布用'!$L$5:$BJ$5</c:f>
              <c:numCache>
                <c:formatCode>0.0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1.3647222544204061E-4</c:v>
                </c:pt>
                <c:pt idx="3">
                  <c:v>4.0463381636578487E-4</c:v>
                </c:pt>
                <c:pt idx="4">
                  <c:v>7.9981366082079849E-4</c:v>
                </c:pt>
                <c:pt idx="5">
                  <c:v>1.3174502191080739E-3</c:v>
                </c:pt>
                <c:pt idx="6">
                  <c:v>1.9530893861478033E-3</c:v>
                </c:pt>
                <c:pt idx="7">
                  <c:v>2.7023823913498468E-3</c:v>
                </c:pt>
                <c:pt idx="8">
                  <c:v>3.5610837353730524E-3</c:v>
                </c:pt>
                <c:pt idx="9">
                  <c:v>4.5250491631691567E-3</c:v>
                </c:pt>
                <c:pt idx="10">
                  <c:v>5.5902336727164086E-3</c:v>
                </c:pt>
                <c:pt idx="11">
                  <c:v>6.7526895588573511E-3</c:v>
                </c:pt>
                <c:pt idx="12">
                  <c:v>8.0085644916643266E-3</c:v>
                </c:pt>
                <c:pt idx="13">
                  <c:v>9.3540996287652875E-3</c:v>
                </c:pt>
                <c:pt idx="14">
                  <c:v>1.0785627761071347E-2</c:v>
                </c:pt>
                <c:pt idx="15">
                  <c:v>1.229957149135626E-2</c:v>
                </c:pt>
                <c:pt idx="16">
                  <c:v>1.3892441445146612E-2</c:v>
                </c:pt>
                <c:pt idx="17">
                  <c:v>1.5560834513389962E-2</c:v>
                </c:pt>
                <c:pt idx="18">
                  <c:v>1.7301432126376557E-2</c:v>
                </c:pt>
                <c:pt idx="19">
                  <c:v>1.9110998558398439E-2</c:v>
                </c:pt>
                <c:pt idx="20">
                  <c:v>2.0986379262637852E-2</c:v>
                </c:pt>
                <c:pt idx="21">
                  <c:v>2.2924499235784854E-2</c:v>
                </c:pt>
                <c:pt idx="22">
                  <c:v>2.4922361411891865E-2</c:v>
                </c:pt>
                <c:pt idx="23">
                  <c:v>2.6977045084980646E-2</c:v>
                </c:pt>
                <c:pt idx="24">
                  <c:v>2.9085704359924816E-2</c:v>
                </c:pt>
                <c:pt idx="25">
                  <c:v>3.1245566631138477E-2</c:v>
                </c:pt>
                <c:pt idx="26">
                  <c:v>3.345393108860896E-2</c:v>
                </c:pt>
                <c:pt idx="27">
                  <c:v>3.5708167250818948E-2</c:v>
                </c:pt>
                <c:pt idx="28">
                  <c:v>3.8005713524110453E-2</c:v>
                </c:pt>
                <c:pt idx="29">
                  <c:v>4.0344075788050042E-2</c:v>
                </c:pt>
                <c:pt idx="30">
                  <c:v>4.2720826006361887E-2</c:v>
                </c:pt>
                <c:pt idx="31">
                  <c:v>4.5133600863001791E-2</c:v>
                </c:pt>
                <c:pt idx="32">
                  <c:v>4.7580100422952368E-2</c:v>
                </c:pt>
                <c:pt idx="33">
                  <c:v>5.005808681732591E-2</c:v>
                </c:pt>
                <c:pt idx="34">
                  <c:v>5.2565382952368248E-2</c:v>
                </c:pt>
                <c:pt idx="35">
                  <c:v>5.5099871241963208E-2</c:v>
                </c:pt>
                <c:pt idx="36">
                  <c:v>5.7659492363243685E-2</c:v>
                </c:pt>
                <c:pt idx="37">
                  <c:v>6.0242244034921566E-2</c:v>
                </c:pt>
                <c:pt idx="38">
                  <c:v>6.2846179817954873E-2</c:v>
                </c:pt>
                <c:pt idx="39">
                  <c:v>6.5469407938176544E-2</c:v>
                </c:pt>
                <c:pt idx="40">
                  <c:v>6.8110090130515374E-2</c:v>
                </c:pt>
                <c:pt idx="41">
                  <c:v>7.0766440504445263E-2</c:v>
                </c:pt>
                <c:pt idx="42">
                  <c:v>7.3436724430304898E-2</c:v>
                </c:pt>
                <c:pt idx="43">
                  <c:v>7.6119257446135666E-2</c:v>
                </c:pt>
                <c:pt idx="44">
                  <c:v>7.8812404184691084E-2</c:v>
                </c:pt>
                <c:pt idx="45">
                  <c:v>8.151457732027674E-2</c:v>
                </c:pt>
                <c:pt idx="46">
                  <c:v>8.4224236535084929E-2</c:v>
                </c:pt>
                <c:pt idx="47">
                  <c:v>8.6939887504693877E-2</c:v>
                </c:pt>
                <c:pt idx="48">
                  <c:v>8.9660080902406347E-2</c:v>
                </c:pt>
                <c:pt idx="49">
                  <c:v>9.2383411422107861E-2</c:v>
                </c:pt>
                <c:pt idx="50">
                  <c:v>9.5108516819329719E-2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33-413C-80D4-A2007E50AE38}"/>
            </c:ext>
          </c:extLst>
        </c:ser>
        <c:ser>
          <c:idx val="3"/>
          <c:order val="3"/>
          <c:tx>
            <c:v>劣化度a</c:v>
          </c:tx>
          <c:spPr>
            <a:solidFill>
              <a:schemeClr val="tx1"/>
            </a:solidFill>
            <a:ln>
              <a:noFill/>
            </a:ln>
            <a:effectLst/>
          </c:spPr>
          <c:cat>
            <c:numRef>
              <c:f>'マルコフ-配布用'!$L$2:$BJ$2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cat>
          <c:val>
            <c:numRef>
              <c:f>'マルコフ-配布用'!$L$6:$BJ$6</c:f>
              <c:numCache>
                <c:formatCode>0.0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1.5942866533613653E-6</c:v>
                </c:pt>
                <c:pt idx="4">
                  <c:v>6.3212726088002213E-6</c:v>
                </c:pt>
                <c:pt idx="5">
                  <c:v>1.5664801964687669E-5</c:v>
                </c:pt>
                <c:pt idx="6">
                  <c:v>3.1055430307680432E-5</c:v>
                </c:pt>
                <c:pt idx="7">
                  <c:v>5.3871679776884562E-5</c:v>
                </c:pt>
                <c:pt idx="8">
                  <c:v>8.5441269597086311E-5</c:v>
                </c:pt>
                <c:pt idx="9">
                  <c:v>1.2704232250504432E-4</c:v>
                </c:pt>
                <c:pt idx="10">
                  <c:v>1.7990454750116402E-4</c:v>
                </c:pt>
                <c:pt idx="11">
                  <c:v>2.4521039933422806E-4</c:v>
                </c:pt>
                <c:pt idx="12">
                  <c:v>3.2409621513795894E-4</c:v>
                </c:pt>
                <c:pt idx="13">
                  <c:v>4.1765332861620763E-4</c:v>
                </c:pt>
                <c:pt idx="14">
                  <c:v>5.2692916217744745E-4</c:v>
                </c:pt>
                <c:pt idx="15">
                  <c:v>6.5292829740670744E-4</c:v>
                </c:pt>
                <c:pt idx="16">
                  <c:v>7.966135242597483E-4</c:v>
                </c:pt>
                <c:pt idx="17">
                  <c:v>9.5890686935629077E-4</c:v>
                </c:pt>
                <c:pt idx="18">
                  <c:v>1.1406906037448872E-3</c:v>
                </c:pt>
                <c:pt idx="19">
                  <c:v>1.3428082305017019E-3</c:v>
                </c:pt>
                <c:pt idx="20">
                  <c:v>1.566065452526022E-3</c:v>
                </c:pt>
                <c:pt idx="21">
                  <c:v>1.8112311208822174E-3</c:v>
                </c:pt>
                <c:pt idx="22">
                  <c:v>2.0790381640380939E-3</c:v>
                </c:pt>
                <c:pt idx="23">
                  <c:v>2.3701844983389231E-3</c:v>
                </c:pt>
                <c:pt idx="24">
                  <c:v>2.6853339200552107E-3</c:v>
                </c:pt>
                <c:pt idx="25">
                  <c:v>3.0251169793324983E-3</c:v>
                </c:pt>
                <c:pt idx="26">
                  <c:v>3.3901318363703803E-3</c:v>
                </c:pt>
                <c:pt idx="27">
                  <c:v>3.7809451001469263E-3</c:v>
                </c:pt>
                <c:pt idx="28">
                  <c:v>4.1980926500061466E-3</c:v>
                </c:pt>
                <c:pt idx="29">
                  <c:v>4.6420804404148086E-3</c:v>
                </c:pt>
                <c:pt idx="30">
                  <c:v>5.1133852891938059E-3</c:v>
                </c:pt>
                <c:pt idx="31">
                  <c:v>5.6124556495217304E-3</c:v>
                </c:pt>
                <c:pt idx="32">
                  <c:v>6.1397123660056341E-3</c:v>
                </c:pt>
                <c:pt idx="33">
                  <c:v>6.6955494151064165E-3</c:v>
                </c:pt>
                <c:pt idx="34">
                  <c:v>7.2803346302032779E-3</c:v>
                </c:pt>
                <c:pt idx="35">
                  <c:v>7.8944104115775682E-3</c:v>
                </c:pt>
                <c:pt idx="36">
                  <c:v>8.5380944215884824E-3</c:v>
                </c:pt>
                <c:pt idx="37">
                  <c:v>9.2116802653117169E-3</c:v>
                </c:pt>
                <c:pt idx="38">
                  <c:v>9.9154381569075412E-3</c:v>
                </c:pt>
                <c:pt idx="39">
                  <c:v>1.0649615571976967E-2</c:v>
                </c:pt>
                <c:pt idx="40">
                  <c:v>1.141443788616392E-2</c:v>
                </c:pt>
                <c:pt idx="41">
                  <c:v>1.2210109000255764E-2</c:v>
                </c:pt>
                <c:pt idx="42">
                  <c:v>1.3036811952029548E-2</c:v>
                </c:pt>
                <c:pt idx="43">
                  <c:v>1.3894709515088866E-2</c:v>
                </c:pt>
                <c:pt idx="44">
                  <c:v>1.4783944784928504E-2</c:v>
                </c:pt>
                <c:pt idx="45">
                  <c:v>1.570464175246622E-2</c:v>
                </c:pt>
                <c:pt idx="46">
                  <c:v>1.6656905865270355E-2</c:v>
                </c:pt>
                <c:pt idx="47">
                  <c:v>1.7640824576712122E-2</c:v>
                </c:pt>
                <c:pt idx="48">
                  <c:v>1.8656467883266581E-2</c:v>
                </c:pt>
                <c:pt idx="49">
                  <c:v>1.9703888850181706E-2</c:v>
                </c:pt>
                <c:pt idx="50">
                  <c:v>2.0783124125733021E-2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33-413C-80D4-A2007E50A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927016"/>
        <c:axId val="481927408"/>
      </c:areaChart>
      <c:catAx>
        <c:axId val="481927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供用年数</a:t>
                </a:r>
              </a:p>
            </c:rich>
          </c:tx>
          <c:layout>
            <c:manualLayout>
              <c:xMode val="edge"/>
              <c:yMode val="edge"/>
              <c:x val="0.48482323209449363"/>
              <c:y val="0.9150947495796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927408"/>
        <c:crosses val="autoZero"/>
        <c:auto val="1"/>
        <c:lblAlgn val="ctr"/>
        <c:lblOffset val="100"/>
        <c:noMultiLvlLbl val="0"/>
      </c:catAx>
      <c:valAx>
        <c:axId val="48192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劣化度の割合</a:t>
                </a:r>
              </a:p>
            </c:rich>
          </c:tx>
          <c:layout>
            <c:manualLayout>
              <c:xMode val="edge"/>
              <c:yMode val="edge"/>
              <c:x val="0"/>
              <c:y val="0.272046338107888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927016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7585687389589866"/>
          <c:y val="0.44073847511507336"/>
          <c:w val="0.18745094641140189"/>
          <c:h val="0.34249884737954062"/>
        </c:manualLayout>
      </c:layout>
      <c:overlay val="0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#&#12477;&#12523;&#12496;&#12540;&#12398;&#36861;&#21152;!A1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895381</xdr:colOff>
      <xdr:row>8</xdr:row>
      <xdr:rowOff>2919</xdr:rowOff>
    </xdr:from>
    <xdr:to>
      <xdr:col>5</xdr:col>
      <xdr:colOff>542371</xdr:colOff>
      <xdr:row>18</xdr:row>
      <xdr:rowOff>110936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165688</xdr:colOff>
      <xdr:row>8</xdr:row>
      <xdr:rowOff>34610</xdr:rowOff>
    </xdr:from>
    <xdr:to>
      <xdr:col>21</xdr:col>
      <xdr:colOff>174683</xdr:colOff>
      <xdr:row>18</xdr:row>
      <xdr:rowOff>69348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</xdr:row>
      <xdr:rowOff>152400</xdr:rowOff>
    </xdr:from>
    <xdr:to>
      <xdr:col>22</xdr:col>
      <xdr:colOff>142875</xdr:colOff>
      <xdr:row>58</xdr:row>
      <xdr:rowOff>80962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0" y="4610100"/>
          <a:ext cx="10544175" cy="9586912"/>
          <a:chOff x="1547812" y="5000625"/>
          <a:chExt cx="10525125" cy="9215437"/>
        </a:xfrm>
      </xdr:grpSpPr>
      <xdr:sp macro="" textlink="">
        <xdr:nvSpPr>
          <xdr:cNvPr id="5" name="角丸四角形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1547812" y="5000625"/>
            <a:ext cx="10525125" cy="9215437"/>
          </a:xfrm>
          <a:prstGeom prst="roundRect">
            <a:avLst>
              <a:gd name="adj" fmla="val 6489"/>
            </a:avLst>
          </a:prstGeom>
          <a:solidFill>
            <a:schemeClr val="accent6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1970495" y="5196128"/>
            <a:ext cx="9720644" cy="8822631"/>
            <a:chOff x="6719387" y="96851"/>
            <a:chExt cx="9710438" cy="9074363"/>
          </a:xfrm>
          <a:noFill/>
        </xdr:grpSpPr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6719387" y="497914"/>
              <a:ext cx="3738844" cy="332923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kumimoji="1" lang="ja-JP" altLang="en-US" sz="1400" b="1"/>
                <a:t>手順２</a:t>
              </a:r>
              <a:r>
                <a:rPr kumimoji="1" lang="ja-JP" altLang="en-US" sz="1400"/>
                <a:t>：「データ」→「ソルバー」を選択</a:t>
              </a:r>
            </a:p>
          </xdr:txBody>
        </xdr:sp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6727561" y="2078500"/>
              <a:ext cx="9669047" cy="574893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1"/>
                <a:t>手順３：</a:t>
              </a:r>
              <a:r>
                <a:rPr kumimoji="1" lang="ja-JP" altLang="ja-JP" sz="1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「目的セルの設定」→</a:t>
              </a:r>
              <a:r>
                <a:rPr kumimoji="1" lang="ja-JP" altLang="en-US" sz="1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黒色</a:t>
              </a:r>
              <a:r>
                <a:rPr kumimoji="1" lang="ja-JP" altLang="ja-JP" sz="1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セル、「目標値」→</a:t>
              </a:r>
              <a:r>
                <a:rPr kumimoji="1" lang="ja-JP" altLang="en-US" sz="1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「</a:t>
              </a:r>
              <a:r>
                <a:rPr kumimoji="1" lang="ja-JP" altLang="ja-JP" sz="1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最小値</a:t>
              </a:r>
              <a:r>
                <a:rPr kumimoji="1" lang="ja-JP" altLang="en-US" sz="1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」を選択</a:t>
              </a:r>
              <a:r>
                <a:rPr kumimoji="1" lang="ja-JP" altLang="ja-JP" sz="1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、「変数セルの変更」→</a:t>
              </a:r>
              <a:r>
                <a:rPr kumimoji="1" lang="ja-JP" altLang="en-US" sz="1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緑色セル</a:t>
              </a:r>
              <a:r>
                <a:rPr kumimoji="1" lang="ja-JP" altLang="ja-JP" sz="1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をそれぞれ入力・設定</a:t>
              </a:r>
              <a:r>
                <a:rPr kumimoji="1" lang="ja-JP" altLang="en-US" sz="1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し</a:t>
              </a:r>
              <a:r>
                <a:rPr kumimoji="1" lang="ja-JP" altLang="ja-JP" sz="1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、</a:t>
              </a:r>
              <a:endParaRPr kumimoji="1"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　　　　　</a:t>
              </a:r>
              <a:r>
                <a:rPr kumimoji="1" lang="ja-JP" altLang="ja-JP" sz="1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「解決」をクリック　→　</a:t>
              </a:r>
              <a:r>
                <a:rPr kumimoji="1" lang="ja-JP" altLang="ja-JP" sz="14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誤差の総和が最小となる</a:t>
              </a:r>
              <a:r>
                <a:rPr kumimoji="1" lang="ja-JP" altLang="en-US" sz="14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推移確率</a:t>
              </a:r>
              <a:r>
                <a:rPr kumimoji="1" lang="en-US" altLang="ja-JP" sz="14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px</a:t>
              </a:r>
              <a:r>
                <a:rPr kumimoji="1" lang="ja-JP" altLang="ja-JP" sz="14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を自動で計算</a:t>
              </a:r>
              <a:r>
                <a:rPr kumimoji="1" lang="ja-JP" altLang="en-US" sz="14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できる</a:t>
              </a:r>
              <a:endParaRPr kumimoji="1" lang="en-US" altLang="ja-JP" sz="1400" b="1"/>
            </a:p>
          </xdr:txBody>
        </xdr:sp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6721716" y="96851"/>
              <a:ext cx="6882225" cy="354586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kumimoji="1" lang="ja-JP" altLang="en-US" sz="1400" b="1"/>
                <a:t>手順１</a:t>
              </a:r>
              <a:r>
                <a:rPr kumimoji="1" lang="ja-JP" altLang="en-US" sz="1400"/>
                <a:t>：点検時の経過年数</a:t>
              </a:r>
              <a:r>
                <a:rPr kumimoji="1" lang="en-US" altLang="ja-JP" sz="1400"/>
                <a:t>t</a:t>
              </a:r>
              <a:r>
                <a:rPr kumimoji="1" lang="ja-JP" altLang="en-US" sz="1400"/>
                <a:t>（年）と点検結果</a:t>
              </a:r>
              <a:r>
                <a:rPr kumimoji="1" lang="en-US" altLang="ja-JP" sz="1400"/>
                <a:t>-</a:t>
              </a:r>
              <a:r>
                <a:rPr kumimoji="1" lang="ja-JP" altLang="en-US" sz="1400"/>
                <a:t>劣化度の割合を入力（黄色セル）</a:t>
              </a:r>
            </a:p>
          </xdr:txBody>
        </xdr:sp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739538" y="858051"/>
              <a:ext cx="9690287" cy="1175657"/>
            </a:xfrm>
            <a:prstGeom prst="rect">
              <a:avLst/>
            </a:prstGeom>
            <a:grpFill/>
            <a:extLst/>
          </xdr:spPr>
        </xdr:pic>
        <xdr:sp macro="" textlink="">
          <xdr:nvSpPr>
            <xdr:cNvPr id="12" name="円/楕円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>
            <a:xfrm>
              <a:off x="10340627" y="772405"/>
              <a:ext cx="649942" cy="298557"/>
            </a:xfrm>
            <a:prstGeom prst="ellipse">
              <a:avLst/>
            </a:prstGeom>
            <a:grpFill/>
            <a:ln w="571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3" name="円/楕円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>
            <a:xfrm>
              <a:off x="15472920" y="1048551"/>
              <a:ext cx="739589" cy="298557"/>
            </a:xfrm>
            <a:prstGeom prst="ellipse">
              <a:avLst/>
            </a:prstGeom>
            <a:grpFill/>
            <a:ln w="571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GrpSpPr/>
          </xdr:nvGrpSpPr>
          <xdr:grpSpPr>
            <a:xfrm>
              <a:off x="6719526" y="2739838"/>
              <a:ext cx="6574653" cy="6431376"/>
              <a:chOff x="7617598" y="3148052"/>
              <a:chExt cx="5579969" cy="5545390"/>
            </a:xfrm>
            <a:grpFill/>
          </xdr:grpSpPr>
          <xdr:pic>
            <xdr:nvPicPr>
              <xdr:cNvPr id="14" name="図 13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7617598" y="3148052"/>
                <a:ext cx="5579969" cy="5545390"/>
              </a:xfrm>
              <a:prstGeom prst="rect">
                <a:avLst/>
              </a:prstGeom>
              <a:grpFill/>
              <a:extLst/>
            </xdr:spPr>
          </xdr:pic>
          <xdr:sp macro="" textlink="">
            <xdr:nvSpPr>
              <xdr:cNvPr id="15" name="円/楕円 14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SpPr/>
            </xdr:nvSpPr>
            <xdr:spPr>
              <a:xfrm>
                <a:off x="7782484" y="4446333"/>
                <a:ext cx="649942" cy="298557"/>
              </a:xfrm>
              <a:prstGeom prst="ellipse">
                <a:avLst/>
              </a:prstGeom>
              <a:grpFill/>
              <a:ln w="57150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6" name="円/楕円 15">
                <a:extLst>
                  <a:ext uri="{FF2B5EF4-FFF2-40B4-BE49-F238E27FC236}">
                    <a16:creationId xmlns:a16="http://schemas.microsoft.com/office/drawing/2014/main" id="{00000000-0008-0000-0000-000010000000}"/>
                  </a:ext>
                </a:extLst>
              </xdr:cNvPr>
              <xdr:cNvSpPr/>
            </xdr:nvSpPr>
            <xdr:spPr>
              <a:xfrm>
                <a:off x="9252056" y="3575476"/>
                <a:ext cx="649942" cy="298557"/>
              </a:xfrm>
              <a:prstGeom prst="ellipse">
                <a:avLst/>
              </a:prstGeom>
              <a:grpFill/>
              <a:ln w="57150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7" name="円/楕円 16">
                <a:extLst>
                  <a:ext uri="{FF2B5EF4-FFF2-40B4-BE49-F238E27FC236}">
                    <a16:creationId xmlns:a16="http://schemas.microsoft.com/office/drawing/2014/main" id="{00000000-0008-0000-0000-000011000000}"/>
                  </a:ext>
                </a:extLst>
              </xdr:cNvPr>
              <xdr:cNvSpPr/>
            </xdr:nvSpPr>
            <xdr:spPr>
              <a:xfrm>
                <a:off x="9170412" y="3929262"/>
                <a:ext cx="858052" cy="316167"/>
              </a:xfrm>
              <a:prstGeom prst="ellipse">
                <a:avLst/>
              </a:prstGeom>
              <a:grpFill/>
              <a:ln w="57150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8" name="円/楕円 17">
                <a:extLst>
                  <a:ext uri="{FF2B5EF4-FFF2-40B4-BE49-F238E27FC236}">
                    <a16:creationId xmlns:a16="http://schemas.microsoft.com/office/drawing/2014/main" id="{00000000-0008-0000-0000-000012000000}"/>
                  </a:ext>
                </a:extLst>
              </xdr:cNvPr>
              <xdr:cNvSpPr/>
            </xdr:nvSpPr>
            <xdr:spPr>
              <a:xfrm>
                <a:off x="10654393" y="8164286"/>
                <a:ext cx="1224643" cy="394608"/>
              </a:xfrm>
              <a:prstGeom prst="ellipse">
                <a:avLst/>
              </a:prstGeom>
              <a:grpFill/>
              <a:ln w="57150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</xdr:grpSp>
    <xdr:clientData/>
  </xdr:twoCellAnchor>
  <xdr:twoCellAnchor>
    <xdr:from>
      <xdr:col>12</xdr:col>
      <xdr:colOff>104776</xdr:colOff>
      <xdr:row>22</xdr:row>
      <xdr:rowOff>38101</xdr:rowOff>
    </xdr:from>
    <xdr:to>
      <xdr:col>20</xdr:col>
      <xdr:colOff>219075</xdr:colOff>
      <xdr:row>23</xdr:row>
      <xdr:rowOff>76201</xdr:rowOff>
    </xdr:to>
    <xdr:sp macro="" textlink="">
      <xdr:nvSpPr>
        <xdr:cNvPr id="20" name="テキスト ボックス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FE0B925-8A8D-451F-AB58-EDFB6CD54ED1}"/>
            </a:ext>
          </a:extLst>
        </xdr:cNvPr>
        <xdr:cNvSpPr txBox="1"/>
      </xdr:nvSpPr>
      <xdr:spPr>
        <a:xfrm>
          <a:off x="7362826" y="5238751"/>
          <a:ext cx="2628899" cy="2857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en-US" altLang="ja-JP" sz="1200" b="0"/>
            <a:t>※</a:t>
          </a:r>
          <a:r>
            <a:rPr kumimoji="1" lang="ja-JP" altLang="en-US" sz="1200" b="0"/>
            <a:t>ソルバーがない場合は</a:t>
          </a:r>
          <a:r>
            <a:rPr kumimoji="1" lang="ja-JP" altLang="en-US" sz="1200" b="1" u="sng">
              <a:solidFill>
                <a:srgbClr val="0070C0"/>
              </a:solidFill>
            </a:rPr>
            <a:t>ここ</a:t>
          </a:r>
          <a:r>
            <a:rPr kumimoji="1" lang="ja-JP" altLang="en-US" sz="1200" b="0"/>
            <a:t>をクリック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0.2912</cdr:x>
      <cdr:y>0.81673</cdr:y>
    </cdr:from>
    <cdr:to>
      <cdr:x>0.94944</cdr:x>
      <cdr:y>0.91336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947865" y="2030069"/>
          <a:ext cx="2142626" cy="240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 i="1">
              <a:latin typeface="Times New Roman" panose="02020603050405020304" pitchFamily="18" charset="0"/>
              <a:cs typeface="Times New Roman" panose="02020603050405020304" pitchFamily="18" charset="0"/>
            </a:rPr>
            <a:t>d</a:t>
          </a:r>
          <a:r>
            <a:rPr lang="en-US" altLang="ja-JP" sz="11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            c              b             a</a:t>
          </a:r>
          <a:endParaRPr lang="ja-JP" altLang="en-US" sz="1100" i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4482</xdr:colOff>
      <xdr:row>2</xdr:row>
      <xdr:rowOff>1</xdr:rowOff>
    </xdr:from>
    <xdr:to>
      <xdr:col>7</xdr:col>
      <xdr:colOff>369794</xdr:colOff>
      <xdr:row>4</xdr:row>
      <xdr:rowOff>152401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E9F1C50-F9DA-45EA-9A3E-7D46CD7C7E26}"/>
            </a:ext>
          </a:extLst>
        </xdr:cNvPr>
        <xdr:cNvSpPr txBox="1"/>
      </xdr:nvSpPr>
      <xdr:spPr>
        <a:xfrm>
          <a:off x="609600" y="336177"/>
          <a:ext cx="3996018" cy="4885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１．「ファイル」→「オプション」を選択</a:t>
          </a:r>
        </a:p>
      </xdr:txBody>
    </xdr:sp>
    <xdr:clientData/>
  </xdr:twoCellAnchor>
  <xdr:twoCellAnchor>
    <xdr:from>
      <xdr:col>1</xdr:col>
      <xdr:colOff>19050</xdr:colOff>
      <xdr:row>5</xdr:row>
      <xdr:rowOff>9525</xdr:rowOff>
    </xdr:from>
    <xdr:to>
      <xdr:col>6</xdr:col>
      <xdr:colOff>485775</xdr:colOff>
      <xdr:row>36</xdr:row>
      <xdr:rowOff>133733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945CDE96-B403-40AC-86F9-0471C75EA08A}"/>
            </a:ext>
          </a:extLst>
        </xdr:cNvPr>
        <xdr:cNvGrpSpPr/>
      </xdr:nvGrpSpPr>
      <xdr:grpSpPr>
        <a:xfrm>
          <a:off x="624168" y="849966"/>
          <a:ext cx="3492313" cy="5334943"/>
          <a:chOff x="695325" y="523875"/>
          <a:chExt cx="3895725" cy="5439158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070AFB67-CF60-46DB-8488-3240327E351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5325" y="523875"/>
            <a:ext cx="3895725" cy="5439158"/>
          </a:xfrm>
          <a:prstGeom prst="rect">
            <a:avLst/>
          </a:prstGeom>
        </xdr:spPr>
      </xdr:pic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9241D597-28C2-4EAD-B233-776488BA8302}"/>
              </a:ext>
            </a:extLst>
          </xdr:cNvPr>
          <xdr:cNvSpPr/>
        </xdr:nvSpPr>
        <xdr:spPr>
          <a:xfrm>
            <a:off x="733425" y="5591175"/>
            <a:ext cx="771525" cy="276225"/>
          </a:xfrm>
          <a:prstGeom prst="round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19050</xdr:colOff>
      <xdr:row>40</xdr:row>
      <xdr:rowOff>152401</xdr:rowOff>
    </xdr:from>
    <xdr:to>
      <xdr:col>6</xdr:col>
      <xdr:colOff>666750</xdr:colOff>
      <xdr:row>43</xdr:row>
      <xdr:rowOff>133351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DB3E18F-7E2E-4999-B80E-5A33E243ADB3}"/>
            </a:ext>
          </a:extLst>
        </xdr:cNvPr>
        <xdr:cNvSpPr txBox="1"/>
      </xdr:nvSpPr>
      <xdr:spPr>
        <a:xfrm>
          <a:off x="704850" y="7010401"/>
          <a:ext cx="407670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２．「アドイン」を選択</a:t>
          </a:r>
        </a:p>
      </xdr:txBody>
    </xdr:sp>
    <xdr:clientData/>
  </xdr:twoCellAnchor>
  <xdr:twoCellAnchor>
    <xdr:from>
      <xdr:col>1</xdr:col>
      <xdr:colOff>0</xdr:colOff>
      <xdr:row>82</xdr:row>
      <xdr:rowOff>161925</xdr:rowOff>
    </xdr:from>
    <xdr:to>
      <xdr:col>11</xdr:col>
      <xdr:colOff>517983</xdr:colOff>
      <xdr:row>114</xdr:row>
      <xdr:rowOff>9525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901094D5-CEE3-4AF1-A791-630E1DC9A21A}"/>
            </a:ext>
          </a:extLst>
        </xdr:cNvPr>
        <xdr:cNvGrpSpPr/>
      </xdr:nvGrpSpPr>
      <xdr:grpSpPr>
        <a:xfrm>
          <a:off x="605118" y="13945160"/>
          <a:ext cx="6569159" cy="5226424"/>
          <a:chOff x="685800" y="13201650"/>
          <a:chExt cx="9050013" cy="6544588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B355553A-5F24-40AD-BA9F-11C5041A2FE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5800" y="13201650"/>
            <a:ext cx="9050013" cy="6544588"/>
          </a:xfrm>
          <a:prstGeom prst="rect">
            <a:avLst/>
          </a:prstGeom>
        </xdr:spPr>
      </xdr:pic>
      <xdr:sp macro="" textlink="">
        <xdr:nvSpPr>
          <xdr:cNvPr id="9" name="四角形: 角を丸くする 8">
            <a:extLst>
              <a:ext uri="{FF2B5EF4-FFF2-40B4-BE49-F238E27FC236}">
                <a16:creationId xmlns:a16="http://schemas.microsoft.com/office/drawing/2014/main" id="{638F187A-DC8B-4091-BBC4-F203CBC52016}"/>
              </a:ext>
            </a:extLst>
          </xdr:cNvPr>
          <xdr:cNvSpPr/>
        </xdr:nvSpPr>
        <xdr:spPr>
          <a:xfrm>
            <a:off x="2466975" y="14963775"/>
            <a:ext cx="6905625" cy="323850"/>
          </a:xfrm>
          <a:prstGeom prst="round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四角形: 角を丸くする 9">
            <a:extLst>
              <a:ext uri="{FF2B5EF4-FFF2-40B4-BE49-F238E27FC236}">
                <a16:creationId xmlns:a16="http://schemas.microsoft.com/office/drawing/2014/main" id="{3092BA72-8745-479C-9414-ADCC63CF1517}"/>
              </a:ext>
            </a:extLst>
          </xdr:cNvPr>
          <xdr:cNvSpPr/>
        </xdr:nvSpPr>
        <xdr:spPr>
          <a:xfrm>
            <a:off x="2543176" y="18840450"/>
            <a:ext cx="1895474" cy="333376"/>
          </a:xfrm>
          <a:prstGeom prst="round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四角形: 角を丸くする 10">
            <a:extLst>
              <a:ext uri="{FF2B5EF4-FFF2-40B4-BE49-F238E27FC236}">
                <a16:creationId xmlns:a16="http://schemas.microsoft.com/office/drawing/2014/main" id="{1BB61449-41D1-4AEC-9E92-6546A38AC486}"/>
              </a:ext>
            </a:extLst>
          </xdr:cNvPr>
          <xdr:cNvSpPr/>
        </xdr:nvSpPr>
        <xdr:spPr>
          <a:xfrm>
            <a:off x="4438651" y="18802350"/>
            <a:ext cx="847724" cy="419100"/>
          </a:xfrm>
          <a:prstGeom prst="round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B9961B35-8F9B-481E-86F1-1A06A424B790}"/>
              </a:ext>
            </a:extLst>
          </xdr:cNvPr>
          <xdr:cNvSpPr txBox="1"/>
        </xdr:nvSpPr>
        <xdr:spPr>
          <a:xfrm>
            <a:off x="2209800" y="14649450"/>
            <a:ext cx="295275" cy="29527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800" b="1">
                <a:solidFill>
                  <a:srgbClr val="FF0000"/>
                </a:solidFill>
              </a:rPr>
              <a:t>①</a:t>
            </a: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DB73F01D-F6CE-451E-AA31-9FB1E34360F7}"/>
              </a:ext>
            </a:extLst>
          </xdr:cNvPr>
          <xdr:cNvSpPr txBox="1"/>
        </xdr:nvSpPr>
        <xdr:spPr>
          <a:xfrm>
            <a:off x="2266950" y="18526125"/>
            <a:ext cx="295275" cy="29527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800" b="1">
                <a:solidFill>
                  <a:srgbClr val="FF0000"/>
                </a:solidFill>
              </a:rPr>
              <a:t>②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193C4AC-671D-4F97-A4DD-CFBACD36C590}"/>
              </a:ext>
            </a:extLst>
          </xdr:cNvPr>
          <xdr:cNvSpPr txBox="1"/>
        </xdr:nvSpPr>
        <xdr:spPr>
          <a:xfrm>
            <a:off x="4695825" y="18459450"/>
            <a:ext cx="295275" cy="29527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800" b="1">
                <a:solidFill>
                  <a:srgbClr val="FF0000"/>
                </a:solidFill>
              </a:rPr>
              <a:t>③</a:t>
            </a:r>
          </a:p>
        </xdr:txBody>
      </xdr:sp>
    </xdr:grpSp>
    <xdr:clientData/>
  </xdr:twoCellAnchor>
  <xdr:twoCellAnchor>
    <xdr:from>
      <xdr:col>1</xdr:col>
      <xdr:colOff>0</xdr:colOff>
      <xdr:row>75</xdr:row>
      <xdr:rowOff>50423</xdr:rowOff>
    </xdr:from>
    <xdr:to>
      <xdr:col>10</xdr:col>
      <xdr:colOff>448236</xdr:colOff>
      <xdr:row>82</xdr:row>
      <xdr:rowOff>112058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C23FDF8-8307-42BC-9A0E-A5D23C143E77}"/>
            </a:ext>
          </a:extLst>
        </xdr:cNvPr>
        <xdr:cNvSpPr txBox="1"/>
      </xdr:nvSpPr>
      <xdr:spPr>
        <a:xfrm>
          <a:off x="605118" y="12657041"/>
          <a:ext cx="5894294" cy="12382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000"/>
            <a:t>３．①「ソルバーアドイン」を選択</a:t>
          </a:r>
          <a:endParaRPr kumimoji="1" lang="en-US" altLang="ja-JP" sz="2000"/>
        </a:p>
        <a:p>
          <a:pPr algn="l"/>
          <a:r>
            <a:rPr kumimoji="1" lang="ja-JP" altLang="en-US" sz="2000"/>
            <a:t>　　②「管理</a:t>
          </a:r>
          <a:r>
            <a:rPr kumimoji="1" lang="en-US" altLang="ja-JP" sz="2000"/>
            <a:t>(A)</a:t>
          </a:r>
          <a:r>
            <a:rPr kumimoji="1" lang="ja-JP" altLang="en-US" sz="2000"/>
            <a:t>：</a:t>
          </a:r>
          <a:r>
            <a:rPr kumimoji="1" lang="en-US" altLang="ja-JP" sz="2000"/>
            <a:t>Excel</a:t>
          </a:r>
          <a:r>
            <a:rPr kumimoji="1" lang="ja-JP" altLang="en-US" sz="2000"/>
            <a:t>アドイン」となっていることを確認</a:t>
          </a:r>
          <a:endParaRPr kumimoji="1" lang="en-US" altLang="ja-JP" sz="2000"/>
        </a:p>
        <a:p>
          <a:pPr algn="l"/>
          <a:r>
            <a:rPr kumimoji="1" lang="ja-JP" altLang="en-US" sz="2000"/>
            <a:t>　　③「設定（</a:t>
          </a:r>
          <a:r>
            <a:rPr kumimoji="1" lang="en-US" altLang="ja-JP" sz="2000"/>
            <a:t>G)</a:t>
          </a:r>
          <a:r>
            <a:rPr kumimoji="1" lang="ja-JP" altLang="en-US" sz="2000"/>
            <a:t>」を選択</a:t>
          </a:r>
        </a:p>
      </xdr:txBody>
    </xdr:sp>
    <xdr:clientData/>
  </xdr:twoCellAnchor>
  <xdr:twoCellAnchor>
    <xdr:from>
      <xdr:col>0</xdr:col>
      <xdr:colOff>684609</xdr:colOff>
      <xdr:row>44</xdr:row>
      <xdr:rowOff>19050</xdr:rowOff>
    </xdr:from>
    <xdr:to>
      <xdr:col>10</xdr:col>
      <xdr:colOff>400966</xdr:colOff>
      <xdr:row>71</xdr:row>
      <xdr:rowOff>133350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4BD0AC37-D098-492F-A2C8-031EAC8C1B60}"/>
            </a:ext>
          </a:extLst>
        </xdr:cNvPr>
        <xdr:cNvGrpSpPr/>
      </xdr:nvGrpSpPr>
      <xdr:grpSpPr>
        <a:xfrm>
          <a:off x="608409" y="7414932"/>
          <a:ext cx="5843733" cy="4652683"/>
          <a:chOff x="684609" y="7615238"/>
          <a:chExt cx="6562451" cy="4775596"/>
        </a:xfrm>
      </xdr:grpSpPr>
      <xdr:grpSp>
        <xdr:nvGrpSpPr>
          <xdr:cNvPr id="17" name="グループ化 16">
            <a:extLst>
              <a:ext uri="{FF2B5EF4-FFF2-40B4-BE49-F238E27FC236}">
                <a16:creationId xmlns:a16="http://schemas.microsoft.com/office/drawing/2014/main" id="{00B2A2D1-64D8-4E6C-B684-087E3940F384}"/>
              </a:ext>
            </a:extLst>
          </xdr:cNvPr>
          <xdr:cNvGrpSpPr/>
        </xdr:nvGrpSpPr>
        <xdr:grpSpPr>
          <a:xfrm>
            <a:off x="684609" y="7615238"/>
            <a:ext cx="6562451" cy="4775596"/>
            <a:chOff x="6257925" y="542925"/>
            <a:chExt cx="9069066" cy="6544588"/>
          </a:xfrm>
        </xdr:grpSpPr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E3F32D9A-8347-4406-B04F-5C40E9A225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6257925" y="542925"/>
              <a:ext cx="9069066" cy="6544588"/>
            </a:xfrm>
            <a:prstGeom prst="rect">
              <a:avLst/>
            </a:prstGeom>
          </xdr:spPr>
        </xdr:pic>
        <xdr:sp macro="" textlink="">
          <xdr:nvSpPr>
            <xdr:cNvPr id="20" name="四角形: 角を丸くする 19">
              <a:extLst>
                <a:ext uri="{FF2B5EF4-FFF2-40B4-BE49-F238E27FC236}">
                  <a16:creationId xmlns:a16="http://schemas.microsoft.com/office/drawing/2014/main" id="{D9A0A7FE-0C0D-439A-A9E0-241DB9D10B6E}"/>
                </a:ext>
              </a:extLst>
            </xdr:cNvPr>
            <xdr:cNvSpPr/>
          </xdr:nvSpPr>
          <xdr:spPr>
            <a:xfrm>
              <a:off x="6391275" y="3267075"/>
              <a:ext cx="581025" cy="276225"/>
            </a:xfrm>
            <a:prstGeom prst="round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B59C1049-E0E1-43AD-B8C3-6BF7CEC1A999}"/>
              </a:ext>
            </a:extLst>
          </xdr:cNvPr>
          <xdr:cNvSpPr/>
        </xdr:nvSpPr>
        <xdr:spPr>
          <a:xfrm>
            <a:off x="2780109" y="10507266"/>
            <a:ext cx="446485" cy="83343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2</xdr:col>
      <xdr:colOff>434578</xdr:colOff>
      <xdr:row>120</xdr:row>
      <xdr:rowOff>62684</xdr:rowOff>
    </xdr:from>
    <xdr:to>
      <xdr:col>7</xdr:col>
      <xdr:colOff>175322</xdr:colOff>
      <xdr:row>144</xdr:row>
      <xdr:rowOff>120420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AC5A3C6E-8DE7-43CF-B0BC-4753C8BAF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6178" y="20636684"/>
          <a:ext cx="3169744" cy="4172536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117</xdr:row>
      <xdr:rowOff>0</xdr:rowOff>
    </xdr:from>
    <xdr:to>
      <xdr:col>10</xdr:col>
      <xdr:colOff>414618</xdr:colOff>
      <xdr:row>119</xdr:row>
      <xdr:rowOff>149039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6EBDF1E7-8E77-4A3F-88F5-A5B4A11ACE7C}"/>
            </a:ext>
          </a:extLst>
        </xdr:cNvPr>
        <xdr:cNvSpPr txBox="1"/>
      </xdr:nvSpPr>
      <xdr:spPr>
        <a:xfrm>
          <a:off x="605118" y="19666324"/>
          <a:ext cx="5860676" cy="4852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４．「ソルバーアドイン」にチェックを入れ，「</a:t>
          </a:r>
          <a:r>
            <a:rPr kumimoji="1" lang="en-US" altLang="ja-JP" sz="2000"/>
            <a:t>OK</a:t>
          </a:r>
          <a:r>
            <a:rPr kumimoji="1" lang="ja-JP" altLang="en-US" sz="2000"/>
            <a:t>」を選択</a:t>
          </a:r>
        </a:p>
      </xdr:txBody>
    </xdr:sp>
    <xdr:clientData/>
  </xdr:twoCellAnchor>
  <xdr:twoCellAnchor>
    <xdr:from>
      <xdr:col>2</xdr:col>
      <xdr:colOff>493059</xdr:colOff>
      <xdr:row>124</xdr:row>
      <xdr:rowOff>16247</xdr:rowOff>
    </xdr:from>
    <xdr:to>
      <xdr:col>4</xdr:col>
      <xdr:colOff>235324</xdr:colOff>
      <xdr:row>125</xdr:row>
      <xdr:rowOff>123264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7BC8C995-20F4-425E-BD7A-65DFF2DC5819}"/>
            </a:ext>
          </a:extLst>
        </xdr:cNvPr>
        <xdr:cNvSpPr/>
      </xdr:nvSpPr>
      <xdr:spPr>
        <a:xfrm>
          <a:off x="1864659" y="21276047"/>
          <a:ext cx="1113865" cy="278467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336177</xdr:colOff>
      <xdr:row>153</xdr:row>
      <xdr:rowOff>67235</xdr:rowOff>
    </xdr:from>
    <xdr:to>
      <xdr:col>15</xdr:col>
      <xdr:colOff>141195</xdr:colOff>
      <xdr:row>161</xdr:row>
      <xdr:rowOff>100793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5FC0B35-C57E-49AA-B143-9AD9BF9E0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77" y="26299085"/>
          <a:ext cx="10092018" cy="1405158"/>
        </a:xfrm>
        <a:prstGeom prst="rect">
          <a:avLst/>
        </a:prstGeom>
      </xdr:spPr>
    </xdr:pic>
    <xdr:clientData/>
  </xdr:twoCellAnchor>
  <xdr:twoCellAnchor>
    <xdr:from>
      <xdr:col>0</xdr:col>
      <xdr:colOff>661147</xdr:colOff>
      <xdr:row>149</xdr:row>
      <xdr:rowOff>89647</xdr:rowOff>
    </xdr:from>
    <xdr:to>
      <xdr:col>9</xdr:col>
      <xdr:colOff>392206</xdr:colOff>
      <xdr:row>152</xdr:row>
      <xdr:rowOff>70597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24A5D8B9-3B66-4570-A948-F5030FD259EE}"/>
            </a:ext>
          </a:extLst>
        </xdr:cNvPr>
        <xdr:cNvSpPr txBox="1"/>
      </xdr:nvSpPr>
      <xdr:spPr>
        <a:xfrm>
          <a:off x="661147" y="25635697"/>
          <a:ext cx="5903259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５．「データ」のタブに「ソルバー」が追加される</a:t>
          </a:r>
        </a:p>
      </xdr:txBody>
    </xdr:sp>
    <xdr:clientData/>
  </xdr:twoCellAnchor>
  <xdr:twoCellAnchor>
    <xdr:from>
      <xdr:col>3</xdr:col>
      <xdr:colOff>168088</xdr:colOff>
      <xdr:row>154</xdr:row>
      <xdr:rowOff>34177</xdr:rowOff>
    </xdr:from>
    <xdr:to>
      <xdr:col>3</xdr:col>
      <xdr:colOff>638736</xdr:colOff>
      <xdr:row>156</xdr:row>
      <xdr:rowOff>22412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FBCE2C91-37EF-4B34-8B9E-F4446AB853F9}"/>
            </a:ext>
          </a:extLst>
        </xdr:cNvPr>
        <xdr:cNvSpPr/>
      </xdr:nvSpPr>
      <xdr:spPr>
        <a:xfrm>
          <a:off x="2225488" y="26437477"/>
          <a:ext cx="470648" cy="33113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107575</xdr:colOff>
      <xdr:row>155</xdr:row>
      <xdr:rowOff>89647</xdr:rowOff>
    </xdr:from>
    <xdr:to>
      <xdr:col>14</xdr:col>
      <xdr:colOff>578223</xdr:colOff>
      <xdr:row>156</xdr:row>
      <xdr:rowOff>123264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351C0F6E-F143-432C-925F-EB04DD77DD47}"/>
            </a:ext>
          </a:extLst>
        </xdr:cNvPr>
        <xdr:cNvSpPr/>
      </xdr:nvSpPr>
      <xdr:spPr>
        <a:xfrm>
          <a:off x="9708775" y="26664397"/>
          <a:ext cx="470648" cy="205067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"/>
  <sheetViews>
    <sheetView showGridLines="0" tabSelected="1" topLeftCell="A7" zoomScaleNormal="100" zoomScaleSheetLayoutView="70" workbookViewId="0">
      <selection activeCell="X34" sqref="X34"/>
    </sheetView>
  </sheetViews>
  <sheetFormatPr defaultColWidth="3.7109375" defaultRowHeight="20.100000000000001" customHeight="1" x14ac:dyDescent="0.15"/>
  <cols>
    <col min="1" max="1" width="14.42578125" style="1" bestFit="1" customWidth="1"/>
    <col min="2" max="8" width="10.140625" style="1" customWidth="1"/>
    <col min="9" max="9" width="2.7109375" style="1" customWidth="1"/>
    <col min="10" max="10" width="7.28515625" style="1" customWidth="1"/>
    <col min="11" max="12" width="6.7109375" style="1" customWidth="1"/>
    <col min="13" max="105" width="4.7109375" style="1" customWidth="1"/>
    <col min="106" max="16384" width="3.7109375" style="1"/>
  </cols>
  <sheetData>
    <row r="1" spans="1:64" ht="18" customHeight="1" x14ac:dyDescent="0.15"/>
    <row r="2" spans="1:64" ht="18" customHeight="1" x14ac:dyDescent="0.15">
      <c r="E2" s="23" t="s">
        <v>8</v>
      </c>
      <c r="F2" s="24"/>
      <c r="G2" s="17"/>
      <c r="H2" s="17"/>
      <c r="J2" s="7" t="s">
        <v>1</v>
      </c>
      <c r="K2" s="7"/>
      <c r="L2" s="7">
        <v>0</v>
      </c>
      <c r="M2" s="7">
        <v>1</v>
      </c>
      <c r="N2" s="7">
        <v>2</v>
      </c>
      <c r="O2" s="7">
        <v>3</v>
      </c>
      <c r="P2" s="7">
        <v>4</v>
      </c>
      <c r="Q2" s="7">
        <v>5</v>
      </c>
      <c r="R2" s="7">
        <v>6</v>
      </c>
      <c r="S2" s="7">
        <v>7</v>
      </c>
      <c r="T2" s="7">
        <v>8</v>
      </c>
      <c r="U2" s="7">
        <v>9</v>
      </c>
      <c r="V2" s="7">
        <v>10</v>
      </c>
      <c r="W2" s="7">
        <v>11</v>
      </c>
      <c r="X2" s="7">
        <v>12</v>
      </c>
      <c r="Y2" s="7">
        <v>13</v>
      </c>
      <c r="Z2" s="7">
        <v>14</v>
      </c>
      <c r="AA2" s="7">
        <v>15</v>
      </c>
      <c r="AB2" s="7">
        <v>16</v>
      </c>
      <c r="AC2" s="7">
        <v>17</v>
      </c>
      <c r="AD2" s="7">
        <v>18</v>
      </c>
      <c r="AE2" s="7">
        <v>19</v>
      </c>
      <c r="AF2" s="7">
        <v>20</v>
      </c>
      <c r="AG2" s="7">
        <v>21</v>
      </c>
      <c r="AH2" s="7">
        <v>22</v>
      </c>
      <c r="AI2" s="7">
        <v>23</v>
      </c>
      <c r="AJ2" s="7">
        <v>24</v>
      </c>
      <c r="AK2" s="7">
        <v>25</v>
      </c>
      <c r="AL2" s="7">
        <v>26</v>
      </c>
      <c r="AM2" s="7">
        <v>27</v>
      </c>
      <c r="AN2" s="7">
        <v>28</v>
      </c>
      <c r="AO2" s="7">
        <v>29</v>
      </c>
      <c r="AP2" s="7">
        <v>30</v>
      </c>
      <c r="AQ2" s="7">
        <v>31</v>
      </c>
      <c r="AR2" s="7">
        <v>32</v>
      </c>
      <c r="AS2" s="7">
        <v>33</v>
      </c>
      <c r="AT2" s="7">
        <v>34</v>
      </c>
      <c r="AU2" s="7">
        <v>35</v>
      </c>
      <c r="AV2" s="7">
        <v>36</v>
      </c>
      <c r="AW2" s="7">
        <v>37</v>
      </c>
      <c r="AX2" s="7">
        <v>38</v>
      </c>
      <c r="AY2" s="7">
        <v>39</v>
      </c>
      <c r="AZ2" s="7">
        <v>40</v>
      </c>
      <c r="BA2" s="7">
        <v>41</v>
      </c>
      <c r="BB2" s="7">
        <v>42</v>
      </c>
      <c r="BC2" s="7">
        <v>43</v>
      </c>
      <c r="BD2" s="7">
        <v>44</v>
      </c>
      <c r="BE2" s="7">
        <v>45</v>
      </c>
      <c r="BF2" s="7">
        <v>46</v>
      </c>
      <c r="BG2" s="7">
        <v>47</v>
      </c>
      <c r="BH2" s="7">
        <v>48</v>
      </c>
      <c r="BI2" s="7">
        <v>49</v>
      </c>
      <c r="BJ2" s="7">
        <v>50</v>
      </c>
    </row>
    <row r="3" spans="1:64" ht="18" customHeight="1" x14ac:dyDescent="0.15">
      <c r="A3" s="12" t="s">
        <v>0</v>
      </c>
      <c r="B3" s="12" t="s">
        <v>10</v>
      </c>
      <c r="C3" s="20">
        <v>20</v>
      </c>
      <c r="E3" s="12" t="s">
        <v>1</v>
      </c>
      <c r="F3" s="12" t="s">
        <v>9</v>
      </c>
      <c r="G3" s="18" t="s">
        <v>2</v>
      </c>
      <c r="H3" s="5" t="s">
        <v>3</v>
      </c>
      <c r="J3" s="8" t="s">
        <v>11</v>
      </c>
      <c r="K3" s="8">
        <v>1</v>
      </c>
      <c r="L3" s="9">
        <v>1</v>
      </c>
      <c r="M3" s="9">
        <f t="shared" ref="M3:AR3" si="0">L3*$C$5</f>
        <v>0.9883178672562738</v>
      </c>
      <c r="N3" s="9">
        <f t="shared" si="0"/>
        <v>0.97677220673798959</v>
      </c>
      <c r="O3" s="9">
        <f t="shared" si="0"/>
        <v>0.96536142415849402</v>
      </c>
      <c r="P3" s="9">
        <f t="shared" si="0"/>
        <v>0.95408394385580186</v>
      </c>
      <c r="Q3" s="9">
        <f t="shared" si="0"/>
        <v>0.94293820857502053</v>
      </c>
      <c r="R3" s="9">
        <f t="shared" si="0"/>
        <v>0.93192267925331573</v>
      </c>
      <c r="S3" s="9">
        <f t="shared" si="0"/>
        <v>0.92103583480738949</v>
      </c>
      <c r="T3" s="9">
        <f t="shared" si="0"/>
        <v>0.9102761719234409</v>
      </c>
      <c r="U3" s="9">
        <f t="shared" si="0"/>
        <v>0.89964220484958035</v>
      </c>
      <c r="V3" s="9">
        <f t="shared" si="0"/>
        <v>0.88913246519066902</v>
      </c>
      <c r="W3" s="9">
        <f t="shared" si="0"/>
        <v>0.8787455017055551</v>
      </c>
      <c r="X3" s="9">
        <f t="shared" si="0"/>
        <v>0.86847988010667854</v>
      </c>
      <c r="Y3" s="9">
        <f t="shared" si="0"/>
        <v>0.8583341828620169</v>
      </c>
      <c r="Z3" s="9">
        <f t="shared" si="0"/>
        <v>0.84830700899934508</v>
      </c>
      <c r="AA3" s="9">
        <f t="shared" si="0"/>
        <v>0.83839697391278134</v>
      </c>
      <c r="AB3" s="9">
        <f t="shared" si="0"/>
        <v>0.82860270917159384</v>
      </c>
      <c r="AC3" s="9">
        <f t="shared" si="0"/>
        <v>0.81892286233124012</v>
      </c>
      <c r="AD3" s="9">
        <f t="shared" si="0"/>
        <v>0.80935609674661435</v>
      </c>
      <c r="AE3" s="9">
        <f t="shared" si="0"/>
        <v>0.79990109138747634</v>
      </c>
      <c r="AF3" s="9">
        <f t="shared" si="0"/>
        <v>0.79055654065603642</v>
      </c>
      <c r="AG3" s="9">
        <f t="shared" si="0"/>
        <v>0.78132115420667159</v>
      </c>
      <c r="AH3" s="9">
        <f t="shared" si="0"/>
        <v>0.77219365676774787</v>
      </c>
      <c r="AI3" s="9">
        <f t="shared" si="0"/>
        <v>0.76317278796552368</v>
      </c>
      <c r="AJ3" s="9">
        <f t="shared" si="0"/>
        <v>0.75425730215011078</v>
      </c>
      <c r="AK3" s="9">
        <f t="shared" si="0"/>
        <v>0.74544596822346842</v>
      </c>
      <c r="AL3" s="9">
        <f t="shared" si="0"/>
        <v>0.73673756946940638</v>
      </c>
      <c r="AM3" s="9">
        <f t="shared" si="0"/>
        <v>0.72813090338557462</v>
      </c>
      <c r="AN3" s="9">
        <f t="shared" si="0"/>
        <v>0.71962478151741505</v>
      </c>
      <c r="AO3" s="9">
        <f t="shared" si="0"/>
        <v>0.71121802929405364</v>
      </c>
      <c r="AP3" s="9">
        <f t="shared" si="0"/>
        <v>0.70290948586610913</v>
      </c>
      <c r="AQ3" s="9">
        <f t="shared" si="0"/>
        <v>0.69469800394539694</v>
      </c>
      <c r="AR3" s="9">
        <f t="shared" si="0"/>
        <v>0.68658244964650517</v>
      </c>
      <c r="AS3" s="9">
        <f t="shared" ref="AS3:BJ3" si="1">AR3*$C$5</f>
        <v>0.67856170233022195</v>
      </c>
      <c r="AT3" s="9">
        <f t="shared" si="1"/>
        <v>0.67063465444879145</v>
      </c>
      <c r="AU3" s="9">
        <f t="shared" si="1"/>
        <v>0.66280021139297773</v>
      </c>
      <c r="AV3" s="9">
        <f t="shared" si="1"/>
        <v>0.65505729134091517</v>
      </c>
      <c r="AW3" s="9">
        <f t="shared" si="1"/>
        <v>0.64740482510872488</v>
      </c>
      <c r="AX3" s="9">
        <f t="shared" si="1"/>
        <v>0.63984175600287596</v>
      </c>
      <c r="AY3" s="9">
        <f t="shared" si="1"/>
        <v>0.63236703967427144</v>
      </c>
      <c r="AZ3" s="9">
        <f t="shared" si="1"/>
        <v>0.62497964397403938</v>
      </c>
      <c r="BA3" s="9">
        <f t="shared" si="1"/>
        <v>0.61767854881100792</v>
      </c>
      <c r="BB3" s="9">
        <f t="shared" si="1"/>
        <v>0.6104627460108456</v>
      </c>
      <c r="BC3" s="9">
        <f t="shared" si="1"/>
        <v>0.60333123917684728</v>
      </c>
      <c r="BD3" s="9">
        <f t="shared" si="1"/>
        <v>0.59628304355234651</v>
      </c>
      <c r="BE3" s="9">
        <f t="shared" si="1"/>
        <v>0.58931718588473492</v>
      </c>
      <c r="BF3" s="9">
        <f t="shared" si="1"/>
        <v>0.5824327042910703</v>
      </c>
      <c r="BG3" s="9">
        <f t="shared" si="1"/>
        <v>0.57562864812525461</v>
      </c>
      <c r="BH3" s="9">
        <f t="shared" si="1"/>
        <v>0.56890407784676367</v>
      </c>
      <c r="BI3" s="9">
        <f t="shared" si="1"/>
        <v>0.56225806489091068</v>
      </c>
      <c r="BJ3" s="9">
        <f t="shared" si="1"/>
        <v>0.55568969154062442</v>
      </c>
    </row>
    <row r="4" spans="1:64" ht="18" customHeight="1" x14ac:dyDescent="0.15">
      <c r="A4" s="12" t="s">
        <v>5</v>
      </c>
      <c r="B4" s="12" t="s">
        <v>6</v>
      </c>
      <c r="C4" s="21">
        <v>1.1682132743726233E-2</v>
      </c>
      <c r="E4" s="19" t="s">
        <v>11</v>
      </c>
      <c r="F4" s="13">
        <v>0.79500000000000004</v>
      </c>
      <c r="G4" s="4">
        <f>LOOKUP($C$3,$L$2:$AP$2,$L3:$AP3)</f>
        <v>0.79055654065603642</v>
      </c>
      <c r="H4" s="3">
        <f>($F4-$G4)^2</f>
        <v>1.974433094145759E-5</v>
      </c>
      <c r="J4" s="8" t="s">
        <v>14</v>
      </c>
      <c r="K4" s="7">
        <v>2</v>
      </c>
      <c r="L4" s="9">
        <v>0</v>
      </c>
      <c r="M4" s="9">
        <f t="shared" ref="M4:AR4" si="2">L3*$C$4+L4*$C$5</f>
        <v>1.1682132743726233E-2</v>
      </c>
      <c r="N4" s="9">
        <f t="shared" si="2"/>
        <v>2.3091321036568385E-2</v>
      </c>
      <c r="O4" s="9">
        <f t="shared" si="2"/>
        <v>3.4232347738486796E-2</v>
      </c>
      <c r="P4" s="9">
        <f t="shared" si="2"/>
        <v>4.5109921210768525E-2</v>
      </c>
      <c r="Q4" s="9">
        <f t="shared" si="2"/>
        <v>5.5728676403906621E-2</v>
      </c>
      <c r="R4" s="9">
        <f t="shared" si="2"/>
        <v>6.6093175930228829E-2</v>
      </c>
      <c r="S4" s="9">
        <f t="shared" si="2"/>
        <v>7.6207911121483674E-2</v>
      </c>
      <c r="T4" s="9">
        <f t="shared" si="2"/>
        <v>8.6077303071589034E-2</v>
      </c>
      <c r="U4" s="9">
        <f t="shared" si="2"/>
        <v>9.5705703664745373E-2</v>
      </c>
      <c r="V4" s="9">
        <f t="shared" si="2"/>
        <v>0.10509739658911343</v>
      </c>
      <c r="W4" s="9">
        <f t="shared" si="2"/>
        <v>0.1142565983362533</v>
      </c>
      <c r="X4" s="9">
        <f t="shared" si="2"/>
        <v>0.12318745918651919</v>
      </c>
      <c r="Y4" s="9">
        <f t="shared" si="2"/>
        <v>0.13189406418060159</v>
      </c>
      <c r="Z4" s="9">
        <f t="shared" si="2"/>
        <v>0.14038043407740614</v>
      </c>
      <c r="AA4" s="9">
        <f t="shared" si="2"/>
        <v>0.14865052629845568</v>
      </c>
      <c r="AB4" s="9">
        <f t="shared" si="2"/>
        <v>0.15670823585899984</v>
      </c>
      <c r="AC4" s="9">
        <f t="shared" si="2"/>
        <v>0.1645573962860136</v>
      </c>
      <c r="AD4" s="9">
        <f t="shared" si="2"/>
        <v>0.17220178052326424</v>
      </c>
      <c r="AE4" s="9">
        <f t="shared" si="2"/>
        <v>0.17964510182362353</v>
      </c>
      <c r="AF4" s="9">
        <f t="shared" si="2"/>
        <v>0.18689101462879976</v>
      </c>
      <c r="AG4" s="9">
        <f t="shared" si="2"/>
        <v>0.19394311543666126</v>
      </c>
      <c r="AH4" s="9">
        <f t="shared" si="2"/>
        <v>0.20080494365632212</v>
      </c>
      <c r="AI4" s="9">
        <f t="shared" si="2"/>
        <v>0.2074799824511567</v>
      </c>
      <c r="AJ4" s="9">
        <f t="shared" si="2"/>
        <v>0.21397165956990918</v>
      </c>
      <c r="AK4" s="9">
        <f t="shared" si="2"/>
        <v>0.22028334816606054</v>
      </c>
      <c r="AL4" s="9">
        <f t="shared" si="2"/>
        <v>0.22641836760561426</v>
      </c>
      <c r="AM4" s="9">
        <f t="shared" si="2"/>
        <v>0.23237998426345952</v>
      </c>
      <c r="AN4" s="9">
        <f t="shared" si="2"/>
        <v>0.23817141230846836</v>
      </c>
      <c r="AO4" s="9">
        <f t="shared" si="2"/>
        <v>0.24379581447748153</v>
      </c>
      <c r="AP4" s="9">
        <f t="shared" si="2"/>
        <v>0.24925630283833525</v>
      </c>
      <c r="AQ4" s="9">
        <f t="shared" si="2"/>
        <v>0.25455593954207961</v>
      </c>
      <c r="AR4" s="9">
        <f t="shared" si="2"/>
        <v>0.25969773756453685</v>
      </c>
      <c r="AS4" s="9">
        <f t="shared" ref="AS4:BJ4" si="3">AR3*$C$4+AR4*$C$5</f>
        <v>0.26468466143734576</v>
      </c>
      <c r="AT4" s="9">
        <f t="shared" si="3"/>
        <v>0.26951962796863699</v>
      </c>
      <c r="AU4" s="9">
        <f t="shared" si="3"/>
        <v>0.27420550695348145</v>
      </c>
      <c r="AV4" s="9">
        <f t="shared" si="3"/>
        <v>0.27874512187425271</v>
      </c>
      <c r="AW4" s="9">
        <f t="shared" si="3"/>
        <v>0.28314125059104189</v>
      </c>
      <c r="AX4" s="9">
        <f t="shared" si="3"/>
        <v>0.28739662602226168</v>
      </c>
      <c r="AY4" s="9">
        <f t="shared" si="3"/>
        <v>0.29151393681557503</v>
      </c>
      <c r="AZ4" s="9">
        <f t="shared" si="3"/>
        <v>0.29549582800928131</v>
      </c>
      <c r="BA4" s="9">
        <f t="shared" si="3"/>
        <v>0.29934490168429112</v>
      </c>
      <c r="BB4" s="9">
        <f t="shared" si="3"/>
        <v>0.30306371760681994</v>
      </c>
      <c r="BC4" s="9">
        <f t="shared" si="3"/>
        <v>0.30665479386192823</v>
      </c>
      <c r="BD4" s="9">
        <f t="shared" si="3"/>
        <v>0.31012060747803394</v>
      </c>
      <c r="BE4" s="9">
        <f t="shared" si="3"/>
        <v>0.31346359504252214</v>
      </c>
      <c r="BF4" s="9">
        <f t="shared" si="3"/>
        <v>0.31668615330857441</v>
      </c>
      <c r="BG4" s="9">
        <f t="shared" si="3"/>
        <v>0.31979063979333938</v>
      </c>
      <c r="BH4" s="9">
        <f t="shared" si="3"/>
        <v>0.32277937336756335</v>
      </c>
      <c r="BI4" s="9">
        <f t="shared" si="3"/>
        <v>0.32565463483679974</v>
      </c>
      <c r="BJ4" s="9">
        <f t="shared" si="3"/>
        <v>0.32841866751431281</v>
      </c>
    </row>
    <row r="5" spans="1:64" ht="18" customHeight="1" x14ac:dyDescent="0.15">
      <c r="A5" s="14"/>
      <c r="B5" s="15" t="s">
        <v>7</v>
      </c>
      <c r="C5" s="16">
        <f>1-C4</f>
        <v>0.9883178672562738</v>
      </c>
      <c r="E5" s="19" t="s">
        <v>14</v>
      </c>
      <c r="F5" s="13">
        <v>0.19600000000000001</v>
      </c>
      <c r="G5" s="4">
        <f>LOOKUP($C$3,$L$2:$AP$2,$L4:$AP4)</f>
        <v>0.18689101462879976</v>
      </c>
      <c r="H5" s="3">
        <f>($F5-$G5)^2</f>
        <v>8.2973614492740173E-5</v>
      </c>
      <c r="J5" s="8" t="s">
        <v>13</v>
      </c>
      <c r="K5" s="8">
        <v>3</v>
      </c>
      <c r="L5" s="9">
        <v>0</v>
      </c>
      <c r="M5" s="9">
        <f t="shared" ref="M5:AR5" si="4">L4*$C$4+L5*$C$5</f>
        <v>0</v>
      </c>
      <c r="N5" s="9">
        <f t="shared" si="4"/>
        <v>1.3647222544204061E-4</v>
      </c>
      <c r="O5" s="9">
        <f t="shared" si="4"/>
        <v>4.0463381636578487E-4</v>
      </c>
      <c r="P5" s="9">
        <f t="shared" si="4"/>
        <v>7.9981366082079849E-4</v>
      </c>
      <c r="Q5" s="9">
        <f t="shared" si="4"/>
        <v>1.3174502191080739E-3</v>
      </c>
      <c r="R5" s="9">
        <f t="shared" si="4"/>
        <v>1.9530893861478033E-3</v>
      </c>
      <c r="S5" s="9">
        <f t="shared" si="4"/>
        <v>2.7023823913498468E-3</v>
      </c>
      <c r="T5" s="9">
        <f t="shared" si="4"/>
        <v>3.5610837353730524E-3</v>
      </c>
      <c r="U5" s="9">
        <f t="shared" si="4"/>
        <v>4.5250491631691567E-3</v>
      </c>
      <c r="V5" s="9">
        <f t="shared" si="4"/>
        <v>5.5902336727164086E-3</v>
      </c>
      <c r="W5" s="9">
        <f t="shared" si="4"/>
        <v>6.7526895588573511E-3</v>
      </c>
      <c r="X5" s="9">
        <f t="shared" si="4"/>
        <v>8.0085644916643266E-3</v>
      </c>
      <c r="Y5" s="9">
        <f t="shared" si="4"/>
        <v>9.3540996287652875E-3</v>
      </c>
      <c r="Z5" s="9">
        <f t="shared" si="4"/>
        <v>1.0785627761071347E-2</v>
      </c>
      <c r="AA5" s="9">
        <f t="shared" si="4"/>
        <v>1.229957149135626E-2</v>
      </c>
      <c r="AB5" s="9">
        <f t="shared" si="4"/>
        <v>1.3892441445146612E-2</v>
      </c>
      <c r="AC5" s="9">
        <f t="shared" si="4"/>
        <v>1.5560834513389962E-2</v>
      </c>
      <c r="AD5" s="9">
        <f t="shared" si="4"/>
        <v>1.7301432126376557E-2</v>
      </c>
      <c r="AE5" s="9">
        <f t="shared" si="4"/>
        <v>1.9110998558398439E-2</v>
      </c>
      <c r="AF5" s="9">
        <f t="shared" si="4"/>
        <v>2.0986379262637852E-2</v>
      </c>
      <c r="AG5" s="9">
        <f t="shared" si="4"/>
        <v>2.2924499235784854E-2</v>
      </c>
      <c r="AH5" s="9">
        <f t="shared" si="4"/>
        <v>2.4922361411891865E-2</v>
      </c>
      <c r="AI5" s="9">
        <f t="shared" si="4"/>
        <v>2.6977045084980646E-2</v>
      </c>
      <c r="AJ5" s="9">
        <f t="shared" si="4"/>
        <v>2.9085704359924816E-2</v>
      </c>
      <c r="AK5" s="9">
        <f t="shared" si="4"/>
        <v>3.1245566631138477E-2</v>
      </c>
      <c r="AL5" s="9">
        <f t="shared" si="4"/>
        <v>3.345393108860896E-2</v>
      </c>
      <c r="AM5" s="9">
        <f t="shared" si="4"/>
        <v>3.5708167250818948E-2</v>
      </c>
      <c r="AN5" s="9">
        <f t="shared" si="4"/>
        <v>3.8005713524110453E-2</v>
      </c>
      <c r="AO5" s="9">
        <f t="shared" si="4"/>
        <v>4.0344075788050042E-2</v>
      </c>
      <c r="AP5" s="9">
        <f t="shared" si="4"/>
        <v>4.2720826006361887E-2</v>
      </c>
      <c r="AQ5" s="9">
        <f t="shared" si="4"/>
        <v>4.5133600863001791E-2</v>
      </c>
      <c r="AR5" s="9">
        <f t="shared" si="4"/>
        <v>4.7580100422952368E-2</v>
      </c>
      <c r="AS5" s="9">
        <f t="shared" ref="AS5:BJ5" si="5">AR4*$C$4+AR5*$C$5</f>
        <v>5.005808681732591E-2</v>
      </c>
      <c r="AT5" s="9">
        <f t="shared" si="5"/>
        <v>5.2565382952368248E-2</v>
      </c>
      <c r="AU5" s="9">
        <f t="shared" si="5"/>
        <v>5.5099871241963208E-2</v>
      </c>
      <c r="AV5" s="9">
        <f t="shared" si="5"/>
        <v>5.7659492363243685E-2</v>
      </c>
      <c r="AW5" s="9">
        <f t="shared" si="5"/>
        <v>6.0242244034921566E-2</v>
      </c>
      <c r="AX5" s="9">
        <f t="shared" si="5"/>
        <v>6.2846179817954873E-2</v>
      </c>
      <c r="AY5" s="9">
        <f t="shared" si="5"/>
        <v>6.5469407938176544E-2</v>
      </c>
      <c r="AZ5" s="9">
        <f t="shared" si="5"/>
        <v>6.8110090130515374E-2</v>
      </c>
      <c r="BA5" s="9">
        <f t="shared" si="5"/>
        <v>7.0766440504445263E-2</v>
      </c>
      <c r="BB5" s="9">
        <f t="shared" si="5"/>
        <v>7.3436724430304898E-2</v>
      </c>
      <c r="BC5" s="9">
        <f t="shared" si="5"/>
        <v>7.6119257446135666E-2</v>
      </c>
      <c r="BD5" s="9">
        <f t="shared" si="5"/>
        <v>7.8812404184691084E-2</v>
      </c>
      <c r="BE5" s="9">
        <f t="shared" si="5"/>
        <v>8.151457732027674E-2</v>
      </c>
      <c r="BF5" s="9">
        <f t="shared" si="5"/>
        <v>8.4224236535084929E-2</v>
      </c>
      <c r="BG5" s="9">
        <f t="shared" si="5"/>
        <v>8.6939887504693877E-2</v>
      </c>
      <c r="BH5" s="9">
        <f t="shared" si="5"/>
        <v>8.9660080902406347E-2</v>
      </c>
      <c r="BI5" s="9">
        <f t="shared" si="5"/>
        <v>9.2383411422107861E-2</v>
      </c>
      <c r="BJ5" s="9">
        <f t="shared" si="5"/>
        <v>9.5108516819329719E-2</v>
      </c>
    </row>
    <row r="6" spans="1:64" ht="18" customHeight="1" x14ac:dyDescent="0.15">
      <c r="E6" s="19" t="s">
        <v>13</v>
      </c>
      <c r="F6" s="13">
        <v>8.0000000000000002E-3</v>
      </c>
      <c r="G6" s="4">
        <f>LOOKUP($C$3,$L$2:$AP$2,$L5:$AP5)</f>
        <v>2.0986379262637852E-2</v>
      </c>
      <c r="H6" s="3">
        <f>($F6-$G6)^2</f>
        <v>1.6864604635307044E-4</v>
      </c>
      <c r="J6" s="8" t="s">
        <v>12</v>
      </c>
      <c r="K6" s="7">
        <v>4</v>
      </c>
      <c r="L6" s="9">
        <f>1-SUM(L3:L5)</f>
        <v>0</v>
      </c>
      <c r="M6" s="9">
        <f>1-SUM(M3:M5)</f>
        <v>0</v>
      </c>
      <c r="N6" s="9">
        <f t="shared" ref="N6:BJ6" si="6">1-SUM(N3:N5)</f>
        <v>0</v>
      </c>
      <c r="O6" s="9">
        <f t="shared" si="6"/>
        <v>1.5942866533613653E-6</v>
      </c>
      <c r="P6" s="9">
        <f t="shared" si="6"/>
        <v>6.3212726088002213E-6</v>
      </c>
      <c r="Q6" s="9">
        <f t="shared" si="6"/>
        <v>1.5664801964687669E-5</v>
      </c>
      <c r="R6" s="9">
        <f t="shared" si="6"/>
        <v>3.1055430307680432E-5</v>
      </c>
      <c r="S6" s="9">
        <f t="shared" si="6"/>
        <v>5.3871679776884562E-5</v>
      </c>
      <c r="T6" s="9">
        <f t="shared" si="6"/>
        <v>8.5441269597086311E-5</v>
      </c>
      <c r="U6" s="9">
        <f t="shared" si="6"/>
        <v>1.2704232250504432E-4</v>
      </c>
      <c r="V6" s="9">
        <f t="shared" si="6"/>
        <v>1.7990454750116402E-4</v>
      </c>
      <c r="W6" s="9">
        <f t="shared" si="6"/>
        <v>2.4521039933422806E-4</v>
      </c>
      <c r="X6" s="9">
        <f t="shared" si="6"/>
        <v>3.2409621513795894E-4</v>
      </c>
      <c r="Y6" s="9">
        <f t="shared" si="6"/>
        <v>4.1765332861620763E-4</v>
      </c>
      <c r="Z6" s="9">
        <f t="shared" si="6"/>
        <v>5.2692916217744745E-4</v>
      </c>
      <c r="AA6" s="9">
        <f t="shared" si="6"/>
        <v>6.5292829740670744E-4</v>
      </c>
      <c r="AB6" s="9">
        <f t="shared" si="6"/>
        <v>7.966135242597483E-4</v>
      </c>
      <c r="AC6" s="9">
        <f t="shared" si="6"/>
        <v>9.5890686935629077E-4</v>
      </c>
      <c r="AD6" s="9">
        <f t="shared" si="6"/>
        <v>1.1406906037448872E-3</v>
      </c>
      <c r="AE6" s="9">
        <f t="shared" si="6"/>
        <v>1.3428082305017019E-3</v>
      </c>
      <c r="AF6" s="9">
        <f t="shared" si="6"/>
        <v>1.566065452526022E-3</v>
      </c>
      <c r="AG6" s="9">
        <f t="shared" si="6"/>
        <v>1.8112311208822174E-3</v>
      </c>
      <c r="AH6" s="9">
        <f t="shared" si="6"/>
        <v>2.0790381640380939E-3</v>
      </c>
      <c r="AI6" s="9">
        <f t="shared" si="6"/>
        <v>2.3701844983389231E-3</v>
      </c>
      <c r="AJ6" s="9">
        <f t="shared" si="6"/>
        <v>2.6853339200552107E-3</v>
      </c>
      <c r="AK6" s="9">
        <f t="shared" si="6"/>
        <v>3.0251169793324983E-3</v>
      </c>
      <c r="AL6" s="9">
        <f t="shared" si="6"/>
        <v>3.3901318363703803E-3</v>
      </c>
      <c r="AM6" s="9">
        <f t="shared" si="6"/>
        <v>3.7809451001469263E-3</v>
      </c>
      <c r="AN6" s="9">
        <f t="shared" si="6"/>
        <v>4.1980926500061466E-3</v>
      </c>
      <c r="AO6" s="9">
        <f t="shared" si="6"/>
        <v>4.6420804404148086E-3</v>
      </c>
      <c r="AP6" s="9">
        <f t="shared" si="6"/>
        <v>5.1133852891938059E-3</v>
      </c>
      <c r="AQ6" s="9">
        <f t="shared" si="6"/>
        <v>5.6124556495217304E-3</v>
      </c>
      <c r="AR6" s="9">
        <f t="shared" si="6"/>
        <v>6.1397123660056341E-3</v>
      </c>
      <c r="AS6" s="9">
        <f t="shared" si="6"/>
        <v>6.6955494151064165E-3</v>
      </c>
      <c r="AT6" s="9">
        <f t="shared" si="6"/>
        <v>7.2803346302032779E-3</v>
      </c>
      <c r="AU6" s="9">
        <f t="shared" si="6"/>
        <v>7.8944104115775682E-3</v>
      </c>
      <c r="AV6" s="9">
        <f t="shared" si="6"/>
        <v>8.5380944215884824E-3</v>
      </c>
      <c r="AW6" s="9">
        <f t="shared" si="6"/>
        <v>9.2116802653117169E-3</v>
      </c>
      <c r="AX6" s="9">
        <f t="shared" si="6"/>
        <v>9.9154381569075412E-3</v>
      </c>
      <c r="AY6" s="9">
        <f t="shared" si="6"/>
        <v>1.0649615571976967E-2</v>
      </c>
      <c r="AZ6" s="9">
        <f t="shared" si="6"/>
        <v>1.141443788616392E-2</v>
      </c>
      <c r="BA6" s="9">
        <f t="shared" si="6"/>
        <v>1.2210109000255764E-2</v>
      </c>
      <c r="BB6" s="9">
        <f t="shared" si="6"/>
        <v>1.3036811952029548E-2</v>
      </c>
      <c r="BC6" s="9">
        <f t="shared" si="6"/>
        <v>1.3894709515088866E-2</v>
      </c>
      <c r="BD6" s="9">
        <f t="shared" si="6"/>
        <v>1.4783944784928504E-2</v>
      </c>
      <c r="BE6" s="9">
        <f t="shared" si="6"/>
        <v>1.570464175246622E-2</v>
      </c>
      <c r="BF6" s="9">
        <f t="shared" si="6"/>
        <v>1.6656905865270355E-2</v>
      </c>
      <c r="BG6" s="9">
        <f t="shared" si="6"/>
        <v>1.7640824576712122E-2</v>
      </c>
      <c r="BH6" s="9">
        <f t="shared" si="6"/>
        <v>1.8656467883266581E-2</v>
      </c>
      <c r="BI6" s="9">
        <f t="shared" si="6"/>
        <v>1.9703888850181706E-2</v>
      </c>
      <c r="BJ6" s="9">
        <f t="shared" si="6"/>
        <v>2.0783124125733021E-2</v>
      </c>
    </row>
    <row r="7" spans="1:64" ht="18" customHeight="1" x14ac:dyDescent="0.15">
      <c r="E7" s="19" t="s">
        <v>12</v>
      </c>
      <c r="F7" s="13">
        <v>1E-3</v>
      </c>
      <c r="G7" s="4">
        <f>LOOKUP($C$3,$L$2:$AP$2,$L6:$AP6)</f>
        <v>1.566065452526022E-3</v>
      </c>
      <c r="H7" s="3">
        <f>($F7-$G7)^2</f>
        <v>3.2043009654349006E-7</v>
      </c>
    </row>
    <row r="8" spans="1:64" ht="18" customHeight="1" x14ac:dyDescent="0.15">
      <c r="F8" s="10"/>
      <c r="G8" s="11" t="s">
        <v>4</v>
      </c>
      <c r="H8" s="22">
        <f>SUM(H4:H7)</f>
        <v>2.716844218838117E-4</v>
      </c>
      <c r="I8" s="2"/>
      <c r="J8" s="2"/>
      <c r="K8" s="25"/>
      <c r="L8" s="25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2"/>
    </row>
    <row r="9" spans="1:64" ht="12" x14ac:dyDescent="0.15"/>
  </sheetData>
  <mergeCells count="2">
    <mergeCell ref="E2:F2"/>
    <mergeCell ref="K8:L8"/>
  </mergeCells>
  <phoneticPr fontId="2"/>
  <conditionalFormatting sqref="BL3:IV3 L2:BJ2">
    <cfRule type="cellIs" dxfId="0" priority="6" stopIfTrue="1" operator="equal">
      <formula>$C$3</formula>
    </cfRule>
  </conditionalFormatting>
  <printOptions horizontalCentered="1" verticalCentered="1"/>
  <pageMargins left="0" right="0" top="0.39370078740157483" bottom="0.19685039370078741" header="0.51181102362204722" footer="0.51181102362204722"/>
  <pageSetup paperSize="8" scale="37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topLeftCell="A115" zoomScale="85" zoomScaleNormal="100" zoomScaleSheetLayoutView="85" workbookViewId="0">
      <selection activeCell="O80" sqref="O80"/>
    </sheetView>
  </sheetViews>
  <sheetFormatPr defaultRowHeight="13.5" x14ac:dyDescent="0.15"/>
  <cols>
    <col min="1" max="16384" width="9.140625" style="26"/>
  </cols>
  <sheetData/>
  <phoneticPr fontId="2"/>
  <pageMargins left="0.7" right="0.7" top="0.75" bottom="0.75" header="0.3" footer="0.3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マルコフ-配布用</vt:lpstr>
      <vt:lpstr>ソルバーの追加</vt:lpstr>
      <vt:lpstr>'マルコフ-配布用'!Print_Area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KOZO-KATO</dc:creator>
  <cp:lastModifiedBy>tanaka-yu</cp:lastModifiedBy>
  <dcterms:created xsi:type="dcterms:W3CDTF">2017-05-29T06:05:00Z</dcterms:created>
  <dcterms:modified xsi:type="dcterms:W3CDTF">2017-06-15T00:34:25Z</dcterms:modified>
</cp:coreProperties>
</file>