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E:\tanaka\document\01_年度毎\H30d\99_その他\ベトナム\"/>
    </mc:Choice>
  </mc:AlternateContent>
  <xr:revisionPtr revIDLastSave="0" documentId="13_ncr:1_{F6A50119-7FFB-40EB-8840-185F69E6F379}" xr6:coauthVersionLast="40" xr6:coauthVersionMax="40" xr10:uidLastSave="{00000000-0000-0000-0000-000000000000}"/>
  <bookViews>
    <workbookView xWindow="10152" yWindow="0" windowWidth="27876" windowHeight="12780" activeTab="1" xr2:uid="{00000000-000D-0000-FFFF-FFFF00000000}"/>
  </bookViews>
  <sheets>
    <sheet name="Markov Chain" sheetId="3" r:id="rId1"/>
    <sheet name="Markov Chain 3div" sheetId="4" r:id="rId2"/>
  </sheets>
  <definedNames>
    <definedName name="_xlnm.Print_Area" localSheetId="0">'Markov Chain'!$A$1:$BJ$19</definedName>
    <definedName name="solver_adj" localSheetId="0" hidden="1">'Markov Chain'!$C$4</definedName>
    <definedName name="solver_adj" localSheetId="1" hidden="1">'Markov Chain 3div'!$C$4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2147483647</definedName>
    <definedName name="solver_lhs1" localSheetId="0" hidden="1">'Markov Chain'!#REF!</definedName>
    <definedName name="solver_lhs2" localSheetId="0" hidden="1">'Markov Chain'!#REF!</definedName>
    <definedName name="solver_lin" localSheetId="0" hidden="1">2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'Markov Chain'!$H$8</definedName>
    <definedName name="solver_opt" localSheetId="1" hidden="1">'Markov Chain 3div'!$H$8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1</definedName>
    <definedName name="solver_rel2" localSheetId="0" hidden="1">2</definedName>
    <definedName name="solver_rhs1" localSheetId="0" hidden="1">1</definedName>
    <definedName name="solver_rhs2" localSheetId="0" hidden="1">1</definedName>
    <definedName name="solver_rlx" localSheetId="0" hidden="1">1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100</definedName>
    <definedName name="solver_tim" localSheetId="1" hidden="1">2147483647</definedName>
    <definedName name="solver_tol" localSheetId="0" hidden="1">0.05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4" l="1"/>
  <c r="L7" i="4"/>
  <c r="L6" i="4"/>
  <c r="L5" i="4"/>
  <c r="L4" i="4"/>
  <c r="L3" i="4"/>
  <c r="BO15" i="4"/>
  <c r="BP14" i="4"/>
  <c r="BO14" i="4"/>
  <c r="BQ2" i="4"/>
  <c r="BR2" i="4" s="1"/>
  <c r="BS2" i="4" s="1"/>
  <c r="BT2" i="4" s="1"/>
  <c r="BU2" i="4" s="1"/>
  <c r="BV2" i="4" s="1"/>
  <c r="BW2" i="4" s="1"/>
  <c r="BX2" i="4" s="1"/>
  <c r="BY2" i="4" s="1"/>
  <c r="BZ2" i="4" s="1"/>
  <c r="CA2" i="4" s="1"/>
  <c r="CB2" i="4" s="1"/>
  <c r="CC2" i="4" s="1"/>
  <c r="CD2" i="4" s="1"/>
  <c r="CE2" i="4" s="1"/>
  <c r="CF2" i="4" s="1"/>
  <c r="CG2" i="4" s="1"/>
  <c r="CH2" i="4" s="1"/>
  <c r="CI2" i="4" s="1"/>
  <c r="CJ2" i="4" s="1"/>
  <c r="CK2" i="4" s="1"/>
  <c r="CL2" i="4" s="1"/>
  <c r="CM2" i="4" s="1"/>
  <c r="CN2" i="4" s="1"/>
  <c r="CO2" i="4" s="1"/>
  <c r="CP2" i="4" s="1"/>
  <c r="CQ2" i="4" s="1"/>
  <c r="CR2" i="4" s="1"/>
  <c r="CS2" i="4" s="1"/>
  <c r="CT2" i="4" s="1"/>
  <c r="CU2" i="4" s="1"/>
  <c r="CV2" i="4" s="1"/>
  <c r="CW2" i="4" s="1"/>
  <c r="CX2" i="4" s="1"/>
  <c r="CY2" i="4" s="1"/>
  <c r="CZ2" i="4" s="1"/>
  <c r="DA2" i="4" s="1"/>
  <c r="DB2" i="4" s="1"/>
  <c r="DC2" i="4" s="1"/>
  <c r="DD2" i="4" s="1"/>
  <c r="DE2" i="4" s="1"/>
  <c r="DF2" i="4" s="1"/>
  <c r="DG2" i="4" s="1"/>
  <c r="DH2" i="4" s="1"/>
  <c r="DI2" i="4" s="1"/>
  <c r="DJ2" i="4" s="1"/>
  <c r="DK2" i="4" s="1"/>
  <c r="DL2" i="4" s="1"/>
  <c r="DM2" i="4" s="1"/>
  <c r="BP2" i="4"/>
  <c r="C5" i="4"/>
  <c r="BP8" i="4" s="1"/>
  <c r="BP9" i="4" l="1"/>
  <c r="BP6" i="4"/>
  <c r="BP4" i="4"/>
  <c r="BP7" i="4"/>
  <c r="BP3" i="4"/>
  <c r="BP10" i="4"/>
  <c r="BP11" i="4"/>
  <c r="BP12" i="4"/>
  <c r="BP13" i="4"/>
  <c r="BP5" i="4"/>
  <c r="L6" i="3"/>
  <c r="C5" i="3"/>
  <c r="M5" i="3" s="1"/>
  <c r="BQ10" i="4" l="1"/>
  <c r="BQ7" i="4"/>
  <c r="BQ11" i="4"/>
  <c r="BQ5" i="4"/>
  <c r="BQ4" i="4"/>
  <c r="M3" i="4"/>
  <c r="BP15" i="4"/>
  <c r="BQ3" i="4"/>
  <c r="M4" i="4"/>
  <c r="BQ6" i="4"/>
  <c r="BQ14" i="4"/>
  <c r="BQ13" i="4"/>
  <c r="BQ9" i="4"/>
  <c r="M5" i="4"/>
  <c r="M6" i="4"/>
  <c r="BQ12" i="4"/>
  <c r="BQ8" i="4"/>
  <c r="M3" i="3"/>
  <c r="M4" i="3"/>
  <c r="N5" i="3" s="1"/>
  <c r="BR7" i="4" l="1"/>
  <c r="BR8" i="4"/>
  <c r="BR10" i="4"/>
  <c r="BR11" i="4"/>
  <c r="BR14" i="4"/>
  <c r="N6" i="4"/>
  <c r="BR12" i="4"/>
  <c r="M7" i="4"/>
  <c r="N5" i="4"/>
  <c r="BR9" i="4"/>
  <c r="BR4" i="4"/>
  <c r="BR5" i="4"/>
  <c r="BR13" i="4"/>
  <c r="BR3" i="4"/>
  <c r="N3" i="4"/>
  <c r="BQ15" i="4"/>
  <c r="N4" i="4"/>
  <c r="BR6" i="4"/>
  <c r="N4" i="3"/>
  <c r="O5" i="3" s="1"/>
  <c r="N3" i="3"/>
  <c r="M6" i="3"/>
  <c r="BS10" i="4" l="1"/>
  <c r="BS8" i="4"/>
  <c r="BS7" i="4"/>
  <c r="BS14" i="4"/>
  <c r="BS4" i="4"/>
  <c r="BS11" i="4"/>
  <c r="BS13" i="4"/>
  <c r="BT14" i="4" s="1"/>
  <c r="N7" i="4"/>
  <c r="O3" i="4"/>
  <c r="BR15" i="4"/>
  <c r="BS3" i="4"/>
  <c r="O6" i="4"/>
  <c r="BS12" i="4"/>
  <c r="BS9" i="4"/>
  <c r="O5" i="4"/>
  <c r="BS6" i="4"/>
  <c r="O4" i="4"/>
  <c r="BS5" i="4"/>
  <c r="O4" i="3"/>
  <c r="P5" i="3" s="1"/>
  <c r="O3" i="3"/>
  <c r="N6" i="3"/>
  <c r="BT7" i="4" l="1"/>
  <c r="BT8" i="4"/>
  <c r="BT11" i="4"/>
  <c r="BT5" i="4"/>
  <c r="P6" i="4"/>
  <c r="BT12" i="4"/>
  <c r="BT13" i="4"/>
  <c r="O7" i="4"/>
  <c r="BT3" i="4"/>
  <c r="P3" i="4"/>
  <c r="BS15" i="4"/>
  <c r="BT6" i="4"/>
  <c r="P4" i="4"/>
  <c r="BT9" i="4"/>
  <c r="P5" i="4"/>
  <c r="BT4" i="4"/>
  <c r="BT10" i="4"/>
  <c r="O6" i="3"/>
  <c r="P4" i="3"/>
  <c r="Q5" i="3" s="1"/>
  <c r="P3" i="3"/>
  <c r="Q3" i="3" s="1"/>
  <c r="BU8" i="4" l="1"/>
  <c r="BU10" i="4"/>
  <c r="BU4" i="4"/>
  <c r="Q5" i="4"/>
  <c r="BU9" i="4"/>
  <c r="BU5" i="4"/>
  <c r="BU11" i="4"/>
  <c r="BU14" i="4"/>
  <c r="BU13" i="4"/>
  <c r="P7" i="4"/>
  <c r="BU3" i="4"/>
  <c r="BT15" i="4"/>
  <c r="Q3" i="4"/>
  <c r="BU6" i="4"/>
  <c r="Q4" i="4"/>
  <c r="BU7" i="4"/>
  <c r="BV7" i="4" s="1"/>
  <c r="BU12" i="4"/>
  <c r="Q6" i="4"/>
  <c r="Q4" i="3"/>
  <c r="R5" i="3" s="1"/>
  <c r="P6" i="3"/>
  <c r="R3" i="3"/>
  <c r="BV10" i="4" l="1"/>
  <c r="BV4" i="4"/>
  <c r="BV11" i="4"/>
  <c r="BV5" i="4"/>
  <c r="R5" i="4"/>
  <c r="BV9" i="4"/>
  <c r="R4" i="4"/>
  <c r="BV6" i="4"/>
  <c r="BV12" i="4"/>
  <c r="R6" i="4"/>
  <c r="BV13" i="4"/>
  <c r="BV14" i="4"/>
  <c r="Q7" i="4"/>
  <c r="BU15" i="4"/>
  <c r="R3" i="4"/>
  <c r="BV3" i="4"/>
  <c r="BV8" i="4"/>
  <c r="BW8" i="4" s="1"/>
  <c r="R4" i="3"/>
  <c r="S5" i="3" s="1"/>
  <c r="Q6" i="3"/>
  <c r="S3" i="3"/>
  <c r="BW10" i="4" l="1"/>
  <c r="BW11" i="4"/>
  <c r="BW5" i="4"/>
  <c r="BW14" i="4"/>
  <c r="R7" i="4"/>
  <c r="S3" i="4"/>
  <c r="BV15" i="4"/>
  <c r="BW3" i="4"/>
  <c r="S4" i="4"/>
  <c r="BW6" i="4"/>
  <c r="BW13" i="4"/>
  <c r="BW4" i="4"/>
  <c r="BW9" i="4"/>
  <c r="S5" i="4"/>
  <c r="BW12" i="4"/>
  <c r="S6" i="4"/>
  <c r="BW7" i="4"/>
  <c r="S4" i="3"/>
  <c r="T5" i="3" s="1"/>
  <c r="R6" i="3"/>
  <c r="T3" i="3"/>
  <c r="BX11" i="4" l="1"/>
  <c r="BX10" i="4"/>
  <c r="BX13" i="4"/>
  <c r="BX7" i="4"/>
  <c r="BX4" i="4"/>
  <c r="S7" i="4"/>
  <c r="BX14" i="4"/>
  <c r="BX6" i="4"/>
  <c r="T4" i="4"/>
  <c r="BX5" i="4"/>
  <c r="T6" i="4"/>
  <c r="BX12" i="4"/>
  <c r="BX8" i="4"/>
  <c r="BX9" i="4"/>
  <c r="T5" i="4"/>
  <c r="BX3" i="4"/>
  <c r="T3" i="4"/>
  <c r="BW15" i="4"/>
  <c r="S6" i="3"/>
  <c r="T4" i="3"/>
  <c r="U5" i="3" s="1"/>
  <c r="U3" i="3"/>
  <c r="BY10" i="4" l="1"/>
  <c r="BY11" i="4"/>
  <c r="BY14" i="4"/>
  <c r="BY13" i="4"/>
  <c r="BY8" i="4"/>
  <c r="BY5" i="4"/>
  <c r="BY7" i="4"/>
  <c r="T7" i="4"/>
  <c r="BY3" i="4"/>
  <c r="U3" i="4"/>
  <c r="BX15" i="4"/>
  <c r="BY6" i="4"/>
  <c r="U4" i="4"/>
  <c r="U5" i="4"/>
  <c r="BY9" i="4"/>
  <c r="BY4" i="4"/>
  <c r="U6" i="4"/>
  <c r="BY12" i="4"/>
  <c r="T6" i="3"/>
  <c r="U4" i="3"/>
  <c r="V5" i="3" s="1"/>
  <c r="V3" i="3"/>
  <c r="BZ10" i="4" l="1"/>
  <c r="BZ11" i="4"/>
  <c r="BZ13" i="4"/>
  <c r="BZ14" i="4"/>
  <c r="BZ8" i="4"/>
  <c r="BZ4" i="4"/>
  <c r="U7" i="4"/>
  <c r="BZ3" i="4"/>
  <c r="V3" i="4"/>
  <c r="BY15" i="4"/>
  <c r="BZ5" i="4"/>
  <c r="BZ6" i="4"/>
  <c r="V4" i="4"/>
  <c r="BZ7" i="4"/>
  <c r="BZ12" i="4"/>
  <c r="V6" i="4"/>
  <c r="BZ9" i="4"/>
  <c r="V5" i="4"/>
  <c r="U6" i="3"/>
  <c r="V4" i="3"/>
  <c r="W5" i="3" s="1"/>
  <c r="W3" i="3"/>
  <c r="CA11" i="4" l="1"/>
  <c r="CA14" i="4"/>
  <c r="CA13" i="4"/>
  <c r="CA5" i="4"/>
  <c r="CA4" i="4"/>
  <c r="CA7" i="4"/>
  <c r="CA9" i="4"/>
  <c r="W5" i="4"/>
  <c r="CA3" i="4"/>
  <c r="BZ15" i="4"/>
  <c r="W3" i="4"/>
  <c r="CA12" i="4"/>
  <c r="W6" i="4"/>
  <c r="CA8" i="4"/>
  <c r="V7" i="4"/>
  <c r="CA6" i="4"/>
  <c r="W4" i="4"/>
  <c r="CA10" i="4"/>
  <c r="W4" i="3"/>
  <c r="X5" i="3" s="1"/>
  <c r="V6" i="3"/>
  <c r="X3" i="3"/>
  <c r="CB11" i="4" l="1"/>
  <c r="CB4" i="4"/>
  <c r="CB14" i="4"/>
  <c r="CB5" i="4"/>
  <c r="CB8" i="4"/>
  <c r="CB9" i="4"/>
  <c r="X5" i="4"/>
  <c r="X6" i="4"/>
  <c r="CB12" i="4"/>
  <c r="W7" i="4"/>
  <c r="CB13" i="4"/>
  <c r="CB3" i="4"/>
  <c r="CA15" i="4"/>
  <c r="X3" i="4"/>
  <c r="CB6" i="4"/>
  <c r="X4" i="4"/>
  <c r="CB7" i="4"/>
  <c r="CB10" i="4"/>
  <c r="X4" i="3"/>
  <c r="Y5" i="3" s="1"/>
  <c r="W6" i="3"/>
  <c r="Y3" i="3"/>
  <c r="CC4" i="4" l="1"/>
  <c r="CC5" i="4"/>
  <c r="CD5" i="4" s="1"/>
  <c r="CC10" i="4"/>
  <c r="CC13" i="4"/>
  <c r="CC7" i="4"/>
  <c r="X7" i="4"/>
  <c r="CC12" i="4"/>
  <c r="Y6" i="4"/>
  <c r="CC6" i="4"/>
  <c r="Y4" i="4"/>
  <c r="CC14" i="4"/>
  <c r="CC3" i="4"/>
  <c r="CB15" i="4"/>
  <c r="Y3" i="4"/>
  <c r="CC11" i="4"/>
  <c r="CC8" i="4"/>
  <c r="CC9" i="4"/>
  <c r="Y5" i="4"/>
  <c r="Y4" i="3"/>
  <c r="Z5" i="3" s="1"/>
  <c r="X6" i="3"/>
  <c r="Z3" i="3"/>
  <c r="CD10" i="4" l="1"/>
  <c r="CD11" i="4"/>
  <c r="CD13" i="4"/>
  <c r="CD14" i="4"/>
  <c r="CD8" i="4"/>
  <c r="Y7" i="4"/>
  <c r="CD6" i="4"/>
  <c r="Z4" i="4"/>
  <c r="CD12" i="4"/>
  <c r="Z6" i="4"/>
  <c r="CD9" i="4"/>
  <c r="Z5" i="4"/>
  <c r="CD7" i="4"/>
  <c r="CD3" i="4"/>
  <c r="CC15" i="4"/>
  <c r="Z3" i="4"/>
  <c r="CD4" i="4"/>
  <c r="Y6" i="3"/>
  <c r="Z4" i="3"/>
  <c r="AA5" i="3" s="1"/>
  <c r="AA3" i="3"/>
  <c r="CE11" i="4" l="1"/>
  <c r="CE10" i="4"/>
  <c r="CE14" i="4"/>
  <c r="Z7" i="4"/>
  <c r="CE12" i="4"/>
  <c r="AA6" i="4"/>
  <c r="CE7" i="4"/>
  <c r="CE6" i="4"/>
  <c r="AA4" i="4"/>
  <c r="CE9" i="4"/>
  <c r="AA5" i="4"/>
  <c r="CE3" i="4"/>
  <c r="AA3" i="4"/>
  <c r="CD15" i="4"/>
  <c r="CE8" i="4"/>
  <c r="CE13" i="4"/>
  <c r="CE4" i="4"/>
  <c r="CE5" i="4"/>
  <c r="AA4" i="3"/>
  <c r="AA6" i="3" s="1"/>
  <c r="Z6" i="3"/>
  <c r="AB3" i="3"/>
  <c r="CF10" i="4" l="1"/>
  <c r="CF11" i="4"/>
  <c r="CG11" i="4" s="1"/>
  <c r="CF5" i="4"/>
  <c r="AA7" i="4"/>
  <c r="CF7" i="4"/>
  <c r="CF9" i="4"/>
  <c r="CG10" i="4" s="1"/>
  <c r="AB5" i="4"/>
  <c r="CF13" i="4"/>
  <c r="CF14" i="4"/>
  <c r="CF8" i="4"/>
  <c r="CF6" i="4"/>
  <c r="AB4" i="4"/>
  <c r="CF3" i="4"/>
  <c r="AB3" i="4"/>
  <c r="CE15" i="4"/>
  <c r="CF4" i="4"/>
  <c r="CG4" i="4" s="1"/>
  <c r="CF12" i="4"/>
  <c r="AB6" i="4"/>
  <c r="AB5" i="3"/>
  <c r="AB4" i="3"/>
  <c r="AB6" i="3" s="1"/>
  <c r="AC3" i="3"/>
  <c r="CG14" i="4" l="1"/>
  <c r="CG8" i="4"/>
  <c r="CH11" i="4"/>
  <c r="CG6" i="4"/>
  <c r="AC4" i="4"/>
  <c r="AB7" i="4"/>
  <c r="CG13" i="4"/>
  <c r="CG12" i="4"/>
  <c r="AC6" i="4"/>
  <c r="CG3" i="4"/>
  <c r="AC3" i="4"/>
  <c r="CF15" i="4"/>
  <c r="CG7" i="4"/>
  <c r="CG9" i="4"/>
  <c r="CH10" i="4" s="1"/>
  <c r="AC5" i="4"/>
  <c r="CG5" i="4"/>
  <c r="CH5" i="4" s="1"/>
  <c r="AC5" i="3"/>
  <c r="AC4" i="3"/>
  <c r="AD3" i="3"/>
  <c r="CH7" i="4" l="1"/>
  <c r="CH13" i="4"/>
  <c r="CH14" i="4"/>
  <c r="AC7" i="4"/>
  <c r="CH8" i="4"/>
  <c r="CH12" i="4"/>
  <c r="AD6" i="4"/>
  <c r="CI11" i="4"/>
  <c r="CH9" i="4"/>
  <c r="CI10" i="4" s="1"/>
  <c r="AD5" i="4"/>
  <c r="CH3" i="4"/>
  <c r="AD3" i="4"/>
  <c r="CG15" i="4"/>
  <c r="CH4" i="4"/>
  <c r="CI4" i="4" s="1"/>
  <c r="CH6" i="4"/>
  <c r="AD4" i="4"/>
  <c r="AC6" i="3"/>
  <c r="AD5" i="3"/>
  <c r="AD4" i="3"/>
  <c r="AE4" i="3" s="1"/>
  <c r="AE3" i="3"/>
  <c r="CI14" i="4" l="1"/>
  <c r="CI7" i="4"/>
  <c r="CI8" i="4"/>
  <c r="CJ11" i="4"/>
  <c r="AD7" i="4"/>
  <c r="CI12" i="4"/>
  <c r="AE6" i="4"/>
  <c r="CI3" i="4"/>
  <c r="CH15" i="4"/>
  <c r="AE3" i="4"/>
  <c r="CI5" i="4"/>
  <c r="CJ5" i="4" s="1"/>
  <c r="CI6" i="4"/>
  <c r="AE4" i="4"/>
  <c r="CI9" i="4"/>
  <c r="AE5" i="4"/>
  <c r="CI13" i="4"/>
  <c r="CJ13" i="4" s="1"/>
  <c r="AD6" i="3"/>
  <c r="AE5" i="3"/>
  <c r="AF5" i="3" s="1"/>
  <c r="G6" i="3" s="1"/>
  <c r="H6" i="3" s="1"/>
  <c r="AF3" i="3"/>
  <c r="G4" i="3" s="1"/>
  <c r="H4" i="3" s="1"/>
  <c r="AF4" i="3"/>
  <c r="G5" i="3" s="1"/>
  <c r="H5" i="3" s="1"/>
  <c r="CJ8" i="4" l="1"/>
  <c r="AE7" i="4"/>
  <c r="CJ7" i="4"/>
  <c r="CJ12" i="4"/>
  <c r="AF6" i="4"/>
  <c r="CJ9" i="4"/>
  <c r="AF5" i="4"/>
  <c r="CJ6" i="4"/>
  <c r="AF4" i="4"/>
  <c r="CJ10" i="4"/>
  <c r="CJ3" i="4"/>
  <c r="AF3" i="4"/>
  <c r="CI15" i="4"/>
  <c r="CJ14" i="4"/>
  <c r="CK14" i="4" s="1"/>
  <c r="CJ4" i="4"/>
  <c r="AE6" i="3"/>
  <c r="AG5" i="3"/>
  <c r="AG4" i="3"/>
  <c r="AG3" i="3"/>
  <c r="AF6" i="3"/>
  <c r="G7" i="3" s="1"/>
  <c r="H7" i="3" s="1"/>
  <c r="H8" i="3" s="1"/>
  <c r="CK8" i="4" l="1"/>
  <c r="CK4" i="4"/>
  <c r="CK9" i="4"/>
  <c r="AG5" i="4"/>
  <c r="AF7" i="4"/>
  <c r="CK6" i="4"/>
  <c r="AG4" i="4"/>
  <c r="CK3" i="4"/>
  <c r="CJ15" i="4"/>
  <c r="AG3" i="4"/>
  <c r="CK12" i="4"/>
  <c r="AG6" i="4"/>
  <c r="CK10" i="4"/>
  <c r="CK11" i="4"/>
  <c r="CK5" i="4"/>
  <c r="CK13" i="4"/>
  <c r="CK7" i="4"/>
  <c r="AH5" i="3"/>
  <c r="AH3" i="3"/>
  <c r="AG6" i="3"/>
  <c r="AH4" i="3"/>
  <c r="CL10" i="4" l="1"/>
  <c r="CL5" i="4"/>
  <c r="CL11" i="4"/>
  <c r="CL12" i="4"/>
  <c r="AH6" i="4"/>
  <c r="CL7" i="4"/>
  <c r="AG7" i="4"/>
  <c r="CL9" i="4"/>
  <c r="AH5" i="4"/>
  <c r="CL3" i="4"/>
  <c r="CK15" i="4"/>
  <c r="AH3" i="4"/>
  <c r="CL8" i="4"/>
  <c r="CL6" i="4"/>
  <c r="AH4" i="4"/>
  <c r="CL13" i="4"/>
  <c r="CL14" i="4"/>
  <c r="CL4" i="4"/>
  <c r="AI5" i="3"/>
  <c r="AH6" i="3"/>
  <c r="AI3" i="3"/>
  <c r="AI4" i="3"/>
  <c r="CM10" i="4" l="1"/>
  <c r="CM11" i="4"/>
  <c r="CM13" i="4"/>
  <c r="CM8" i="4"/>
  <c r="CM4" i="4"/>
  <c r="CM14" i="4"/>
  <c r="AH7" i="4"/>
  <c r="CM6" i="4"/>
  <c r="AI4" i="4"/>
  <c r="CM9" i="4"/>
  <c r="AI5" i="4"/>
  <c r="CM7" i="4"/>
  <c r="CM5" i="4"/>
  <c r="CM3" i="4"/>
  <c r="AI3" i="4"/>
  <c r="CL15" i="4"/>
  <c r="CM12" i="4"/>
  <c r="AI6" i="4"/>
  <c r="AJ5" i="3"/>
  <c r="AJ3" i="3"/>
  <c r="AI6" i="3"/>
  <c r="AJ4" i="3"/>
  <c r="CN13" i="4" l="1"/>
  <c r="CN11" i="4"/>
  <c r="CN5" i="4"/>
  <c r="CN14" i="4"/>
  <c r="CN4" i="4"/>
  <c r="AI7" i="4"/>
  <c r="CN6" i="4"/>
  <c r="AJ4" i="4"/>
  <c r="CN7" i="4"/>
  <c r="CN8" i="4"/>
  <c r="CN3" i="4"/>
  <c r="AJ3" i="4"/>
  <c r="CM15" i="4"/>
  <c r="CN9" i="4"/>
  <c r="AJ5" i="4"/>
  <c r="CN12" i="4"/>
  <c r="AJ6" i="4"/>
  <c r="CN10" i="4"/>
  <c r="AK5" i="3"/>
  <c r="AJ6" i="3"/>
  <c r="AK4" i="3"/>
  <c r="AK3" i="3"/>
  <c r="CO14" i="4" l="1"/>
  <c r="CO5" i="4"/>
  <c r="CO7" i="4"/>
  <c r="CO8" i="4"/>
  <c r="CO10" i="4"/>
  <c r="CO11" i="4"/>
  <c r="CO12" i="4"/>
  <c r="AK6" i="4"/>
  <c r="AK3" i="4"/>
  <c r="CO3" i="4"/>
  <c r="CN15" i="4"/>
  <c r="CO4" i="4"/>
  <c r="CO9" i="4"/>
  <c r="AK5" i="4"/>
  <c r="CO13" i="4"/>
  <c r="CO6" i="4"/>
  <c r="CP7" i="4" s="1"/>
  <c r="AK4" i="4"/>
  <c r="AJ7" i="4"/>
  <c r="AL5" i="3"/>
  <c r="AL4" i="3"/>
  <c r="AL3" i="3"/>
  <c r="AK6" i="3"/>
  <c r="CP5" i="4" l="1"/>
  <c r="CP8" i="4"/>
  <c r="CQ8" i="4" s="1"/>
  <c r="CP11" i="4"/>
  <c r="AK7" i="4"/>
  <c r="CP9" i="4"/>
  <c r="AL5" i="4"/>
  <c r="CP12" i="4"/>
  <c r="AL6" i="4"/>
  <c r="CP13" i="4"/>
  <c r="CP14" i="4"/>
  <c r="CP10" i="4"/>
  <c r="CP3" i="4"/>
  <c r="AL3" i="4"/>
  <c r="CO15" i="4"/>
  <c r="CP6" i="4"/>
  <c r="AL4" i="4"/>
  <c r="CP4" i="4"/>
  <c r="AM5" i="3"/>
  <c r="AL6" i="3"/>
  <c r="AM4" i="3"/>
  <c r="AM3" i="3"/>
  <c r="CQ13" i="4" l="1"/>
  <c r="CQ10" i="4"/>
  <c r="CQ6" i="4"/>
  <c r="AM4" i="4"/>
  <c r="CQ12" i="4"/>
  <c r="AM6" i="4"/>
  <c r="CQ3" i="4"/>
  <c r="AM3" i="4"/>
  <c r="AM7" i="4" s="1"/>
  <c r="CP15" i="4"/>
  <c r="CQ9" i="4"/>
  <c r="AM5" i="4"/>
  <c r="AL7" i="4"/>
  <c r="CQ4" i="4"/>
  <c r="CQ5" i="4"/>
  <c r="CR5" i="4" s="1"/>
  <c r="CQ11" i="4"/>
  <c r="CQ14" i="4"/>
  <c r="CQ7" i="4"/>
  <c r="AN5" i="3"/>
  <c r="AM6" i="3"/>
  <c r="AN3" i="3"/>
  <c r="AN4" i="3"/>
  <c r="CR14" i="4" l="1"/>
  <c r="CR10" i="4"/>
  <c r="CR7" i="4"/>
  <c r="CR11" i="4"/>
  <c r="CR4" i="4"/>
  <c r="CS5" i="4" s="1"/>
  <c r="CR3" i="4"/>
  <c r="AN3" i="4"/>
  <c r="CQ15" i="4"/>
  <c r="CR8" i="4"/>
  <c r="CR12" i="4"/>
  <c r="AN6" i="4"/>
  <c r="CR13" i="4"/>
  <c r="CR9" i="4"/>
  <c r="AN5" i="4"/>
  <c r="CR6" i="4"/>
  <c r="AN4" i="4"/>
  <c r="AO5" i="3"/>
  <c r="AO3" i="3"/>
  <c r="AO4" i="3"/>
  <c r="AN6" i="3"/>
  <c r="CS14" i="4" l="1"/>
  <c r="CS8" i="4"/>
  <c r="CS11" i="4"/>
  <c r="CS4" i="4"/>
  <c r="CT5" i="4" s="1"/>
  <c r="CS6" i="4"/>
  <c r="AO4" i="4"/>
  <c r="CS7" i="4"/>
  <c r="AN7" i="4"/>
  <c r="CS12" i="4"/>
  <c r="AO6" i="4"/>
  <c r="CS9" i="4"/>
  <c r="AO5" i="4"/>
  <c r="CS3" i="4"/>
  <c r="CR15" i="4"/>
  <c r="AO3" i="4"/>
  <c r="CS13" i="4"/>
  <c r="CS10" i="4"/>
  <c r="AP5" i="3"/>
  <c r="AP3" i="3"/>
  <c r="AP4" i="3"/>
  <c r="AO6" i="3"/>
  <c r="CT14" i="4" l="1"/>
  <c r="CT8" i="4"/>
  <c r="CT10" i="4"/>
  <c r="CT7" i="4"/>
  <c r="AO7" i="4"/>
  <c r="CT3" i="4"/>
  <c r="CS15" i="4"/>
  <c r="AP3" i="4"/>
  <c r="G4" i="4" s="1"/>
  <c r="H4" i="4" s="1"/>
  <c r="CT9" i="4"/>
  <c r="AP5" i="4"/>
  <c r="G6" i="4" s="1"/>
  <c r="H6" i="4" s="1"/>
  <c r="CT12" i="4"/>
  <c r="AP6" i="4"/>
  <c r="G7" i="4" s="1"/>
  <c r="H7" i="4" s="1"/>
  <c r="CT11" i="4"/>
  <c r="CT13" i="4"/>
  <c r="CT4" i="4"/>
  <c r="CT6" i="4"/>
  <c r="AP4" i="4"/>
  <c r="G5" i="4" s="1"/>
  <c r="H5" i="4" s="1"/>
  <c r="AQ5" i="3"/>
  <c r="AP6" i="3"/>
  <c r="AQ3" i="3"/>
  <c r="AQ4" i="3"/>
  <c r="CU8" i="4" l="1"/>
  <c r="CU10" i="4"/>
  <c r="CU11" i="4"/>
  <c r="H8" i="4"/>
  <c r="CU13" i="4"/>
  <c r="CU4" i="4"/>
  <c r="CU5" i="4"/>
  <c r="CU9" i="4"/>
  <c r="AQ5" i="4"/>
  <c r="CU14" i="4"/>
  <c r="CU6" i="4"/>
  <c r="AQ4" i="4"/>
  <c r="CU7" i="4"/>
  <c r="AP7" i="4"/>
  <c r="CU12" i="4"/>
  <c r="AQ6" i="4"/>
  <c r="CU3" i="4"/>
  <c r="CT15" i="4"/>
  <c r="AQ3" i="4"/>
  <c r="AR5" i="3"/>
  <c r="AR4" i="3"/>
  <c r="AQ6" i="3"/>
  <c r="AR3" i="3"/>
  <c r="CV11" i="4" l="1"/>
  <c r="CV10" i="4"/>
  <c r="CV13" i="4"/>
  <c r="CV14" i="4"/>
  <c r="CV5" i="4"/>
  <c r="CW14" i="4"/>
  <c r="CV9" i="4"/>
  <c r="AR5" i="4"/>
  <c r="CV3" i="4"/>
  <c r="CU15" i="4"/>
  <c r="AR3" i="4"/>
  <c r="CV7" i="4"/>
  <c r="CV8" i="4"/>
  <c r="CV12" i="4"/>
  <c r="AR6" i="4"/>
  <c r="AQ7" i="4"/>
  <c r="CV6" i="4"/>
  <c r="AR4" i="4"/>
  <c r="CV4" i="4"/>
  <c r="AS5" i="3"/>
  <c r="AR6" i="3"/>
  <c r="AS4" i="3"/>
  <c r="AS3" i="3"/>
  <c r="CW11" i="4" l="1"/>
  <c r="CW4" i="4"/>
  <c r="CW8" i="4"/>
  <c r="AR7" i="4"/>
  <c r="CW6" i="4"/>
  <c r="AS4" i="4"/>
  <c r="CW12" i="4"/>
  <c r="AS6" i="4"/>
  <c r="CW3" i="4"/>
  <c r="AS3" i="4"/>
  <c r="CV15" i="4"/>
  <c r="CW9" i="4"/>
  <c r="AS5" i="4"/>
  <c r="CW7" i="4"/>
  <c r="CX7" i="4" s="1"/>
  <c r="CW5" i="4"/>
  <c r="CW13" i="4"/>
  <c r="CW10" i="4"/>
  <c r="AT5" i="3"/>
  <c r="AT4" i="3"/>
  <c r="AT3" i="3"/>
  <c r="AS6" i="3"/>
  <c r="CX10" i="4" l="1"/>
  <c r="CX5" i="4"/>
  <c r="AS7" i="4"/>
  <c r="CX8" i="4"/>
  <c r="CY8" i="4" s="1"/>
  <c r="CX13" i="4"/>
  <c r="CX14" i="4"/>
  <c r="CX3" i="4"/>
  <c r="AT3" i="4"/>
  <c r="CW15" i="4"/>
  <c r="CX9" i="4"/>
  <c r="AT5" i="4"/>
  <c r="CX12" i="4"/>
  <c r="AT6" i="4"/>
  <c r="CX4" i="4"/>
  <c r="CX11" i="4"/>
  <c r="CX6" i="4"/>
  <c r="CY7" i="4" s="1"/>
  <c r="AT4" i="4"/>
  <c r="AU5" i="3"/>
  <c r="AT6" i="3"/>
  <c r="AU3" i="3"/>
  <c r="AU4" i="3"/>
  <c r="CY11" i="4" l="1"/>
  <c r="CY10" i="4"/>
  <c r="CY14" i="4"/>
  <c r="AT7" i="4"/>
  <c r="CZ8" i="4"/>
  <c r="CY12" i="4"/>
  <c r="AU6" i="4"/>
  <c r="CY13" i="4"/>
  <c r="CZ13" i="4" s="1"/>
  <c r="CY3" i="4"/>
  <c r="AU3" i="4"/>
  <c r="CX15" i="4"/>
  <c r="CY6" i="4"/>
  <c r="AU4" i="4"/>
  <c r="CY4" i="4"/>
  <c r="CY9" i="4"/>
  <c r="AU5" i="4"/>
  <c r="CY5" i="4"/>
  <c r="AV5" i="3"/>
  <c r="AV4" i="3"/>
  <c r="AU6" i="3"/>
  <c r="AV3" i="3"/>
  <c r="CZ11" i="4" l="1"/>
  <c r="CZ3" i="4"/>
  <c r="AV3" i="4"/>
  <c r="CY15" i="4"/>
  <c r="CZ6" i="4"/>
  <c r="AV4" i="4"/>
  <c r="CZ14" i="4"/>
  <c r="DA14" i="4" s="1"/>
  <c r="CZ7" i="4"/>
  <c r="DA8" i="4" s="1"/>
  <c r="CZ9" i="4"/>
  <c r="AV5" i="4"/>
  <c r="CZ4" i="4"/>
  <c r="CZ12" i="4"/>
  <c r="DA13" i="4" s="1"/>
  <c r="AV6" i="4"/>
  <c r="CZ5" i="4"/>
  <c r="AU7" i="4"/>
  <c r="CZ10" i="4"/>
  <c r="AW5" i="3"/>
  <c r="AV6" i="3"/>
  <c r="AW4" i="3"/>
  <c r="AW3" i="3"/>
  <c r="DA4" i="4" l="1"/>
  <c r="DA11" i="4"/>
  <c r="DA5" i="4"/>
  <c r="DA10" i="4"/>
  <c r="DB14" i="4"/>
  <c r="DA12" i="4"/>
  <c r="AW6" i="4"/>
  <c r="DB13" i="4"/>
  <c r="DA6" i="4"/>
  <c r="AW4" i="4"/>
  <c r="AV7" i="4"/>
  <c r="DA9" i="4"/>
  <c r="AW5" i="4"/>
  <c r="DA7" i="4"/>
  <c r="DA3" i="4"/>
  <c r="CZ15" i="4"/>
  <c r="AW3" i="4"/>
  <c r="AX5" i="3"/>
  <c r="AW6" i="3"/>
  <c r="AX3" i="3"/>
  <c r="AX4" i="3"/>
  <c r="DB4" i="4" l="1"/>
  <c r="DB5" i="4"/>
  <c r="DB11" i="4"/>
  <c r="DB10" i="4"/>
  <c r="DB7" i="4"/>
  <c r="DB9" i="4"/>
  <c r="AX5" i="4"/>
  <c r="DB6" i="4"/>
  <c r="AX4" i="4"/>
  <c r="DB8" i="4"/>
  <c r="AW7" i="4"/>
  <c r="DB12" i="4"/>
  <c r="AX6" i="4"/>
  <c r="DB3" i="4"/>
  <c r="DA15" i="4"/>
  <c r="AX3" i="4"/>
  <c r="DC14" i="4"/>
  <c r="AY5" i="3"/>
  <c r="AX6" i="3"/>
  <c r="AY3" i="3"/>
  <c r="AY4" i="3"/>
  <c r="DC5" i="4" l="1"/>
  <c r="DC11" i="4"/>
  <c r="DC8" i="4"/>
  <c r="AX7" i="4"/>
  <c r="DC7" i="4"/>
  <c r="DC6" i="4"/>
  <c r="AY4" i="4"/>
  <c r="DC3" i="4"/>
  <c r="AY3" i="4"/>
  <c r="DB15" i="4"/>
  <c r="DC12" i="4"/>
  <c r="AY6" i="4"/>
  <c r="DC9" i="4"/>
  <c r="AY5" i="4"/>
  <c r="DC13" i="4"/>
  <c r="DC10" i="4"/>
  <c r="DC4" i="4"/>
  <c r="AZ5" i="3"/>
  <c r="AZ3" i="3"/>
  <c r="AZ4" i="3"/>
  <c r="AY6" i="3"/>
  <c r="DD4" i="4" l="1"/>
  <c r="DD8" i="4"/>
  <c r="AY7" i="4"/>
  <c r="DD7" i="4"/>
  <c r="DD13" i="4"/>
  <c r="DD10" i="4"/>
  <c r="DD11" i="4"/>
  <c r="DD14" i="4"/>
  <c r="DE14" i="4" s="1"/>
  <c r="DD3" i="4"/>
  <c r="AZ3" i="4"/>
  <c r="DC15" i="4"/>
  <c r="DD5" i="4"/>
  <c r="DD9" i="4"/>
  <c r="AZ5" i="4"/>
  <c r="DD12" i="4"/>
  <c r="AZ6" i="4"/>
  <c r="DD6" i="4"/>
  <c r="AZ4" i="4"/>
  <c r="BA5" i="3"/>
  <c r="AZ6" i="3"/>
  <c r="BA3" i="3"/>
  <c r="BA4" i="3"/>
  <c r="DE5" i="4" l="1"/>
  <c r="DE8" i="4"/>
  <c r="DE10" i="4"/>
  <c r="DE11" i="4"/>
  <c r="AZ7" i="4"/>
  <c r="BA3" i="4"/>
  <c r="DE3" i="4"/>
  <c r="DD15" i="4"/>
  <c r="DE6" i="4"/>
  <c r="BA4" i="4"/>
  <c r="DE12" i="4"/>
  <c r="BA6" i="4"/>
  <c r="DE13" i="4"/>
  <c r="DF14" i="4" s="1"/>
  <c r="DE9" i="4"/>
  <c r="BA5" i="4"/>
  <c r="DE4" i="4"/>
  <c r="DE7" i="4"/>
  <c r="BB5" i="3"/>
  <c r="BB4" i="3"/>
  <c r="BB3" i="3"/>
  <c r="BA6" i="3"/>
  <c r="DF5" i="4" l="1"/>
  <c r="DF8" i="4"/>
  <c r="DF10" i="4"/>
  <c r="DF11" i="4"/>
  <c r="DF6" i="4"/>
  <c r="BB4" i="4"/>
  <c r="DF9" i="4"/>
  <c r="BB5" i="4"/>
  <c r="DF3" i="4"/>
  <c r="BB3" i="4"/>
  <c r="DE15" i="4"/>
  <c r="DF13" i="4"/>
  <c r="DG14" i="4" s="1"/>
  <c r="DF12" i="4"/>
  <c r="BB6" i="4"/>
  <c r="BA7" i="4"/>
  <c r="DF7" i="4"/>
  <c r="DF4" i="4"/>
  <c r="BC5" i="3"/>
  <c r="BB6" i="3"/>
  <c r="BC4" i="3"/>
  <c r="BC3" i="3"/>
  <c r="DG11" i="4" l="1"/>
  <c r="DG4" i="4"/>
  <c r="DG5" i="4"/>
  <c r="DG9" i="4"/>
  <c r="BC5" i="4"/>
  <c r="DG6" i="4"/>
  <c r="BC4" i="4"/>
  <c r="DG10" i="4"/>
  <c r="DH10" i="4" s="1"/>
  <c r="DG12" i="4"/>
  <c r="BC6" i="4"/>
  <c r="DG13" i="4"/>
  <c r="BB7" i="4"/>
  <c r="DG7" i="4"/>
  <c r="DG3" i="4"/>
  <c r="DH4" i="4" s="1"/>
  <c r="DF15" i="4"/>
  <c r="BC3" i="4"/>
  <c r="DG8" i="4"/>
  <c r="BD5" i="3"/>
  <c r="BC6" i="3"/>
  <c r="BD3" i="3"/>
  <c r="BD4" i="3"/>
  <c r="DH5" i="4" l="1"/>
  <c r="DI5" i="4" s="1"/>
  <c r="DH7" i="4"/>
  <c r="DH13" i="4"/>
  <c r="DH6" i="4"/>
  <c r="BD4" i="4"/>
  <c r="DH9" i="4"/>
  <c r="DI10" i="4" s="1"/>
  <c r="BD5" i="4"/>
  <c r="DH11" i="4"/>
  <c r="DI11" i="4" s="1"/>
  <c r="DH3" i="4"/>
  <c r="DG15" i="4"/>
  <c r="BD3" i="4"/>
  <c r="DH8" i="4"/>
  <c r="BC7" i="4"/>
  <c r="DH12" i="4"/>
  <c r="DI13" i="4" s="1"/>
  <c r="BD6" i="4"/>
  <c r="DH14" i="4"/>
  <c r="BE5" i="3"/>
  <c r="BE3" i="3"/>
  <c r="BD6" i="3"/>
  <c r="BE4" i="3"/>
  <c r="DI7" i="4" l="1"/>
  <c r="DI8" i="4"/>
  <c r="DI14" i="4"/>
  <c r="DJ14" i="4" s="1"/>
  <c r="DI6" i="4"/>
  <c r="BE4" i="4"/>
  <c r="DI12" i="4"/>
  <c r="BE6" i="4"/>
  <c r="DI9" i="4"/>
  <c r="DJ10" i="4" s="1"/>
  <c r="BE5" i="4"/>
  <c r="BD7" i="4"/>
  <c r="DI3" i="4"/>
  <c r="DH15" i="4"/>
  <c r="BE3" i="4"/>
  <c r="DJ11" i="4"/>
  <c r="DI4" i="4"/>
  <c r="DJ5" i="4" s="1"/>
  <c r="BF5" i="3"/>
  <c r="BF3" i="3"/>
  <c r="BF4" i="3"/>
  <c r="BE6" i="3"/>
  <c r="DJ8" i="4" l="1"/>
  <c r="BE7" i="4"/>
  <c r="DJ12" i="4"/>
  <c r="BF6" i="4"/>
  <c r="DJ6" i="4"/>
  <c r="BF4" i="4"/>
  <c r="DJ7" i="4"/>
  <c r="DK5" i="4"/>
  <c r="DJ3" i="4"/>
  <c r="DI15" i="4"/>
  <c r="BF3" i="4"/>
  <c r="DJ4" i="4"/>
  <c r="DJ9" i="4"/>
  <c r="BF5" i="4"/>
  <c r="DK11" i="4"/>
  <c r="DJ13" i="4"/>
  <c r="DK13" i="4" s="1"/>
  <c r="BG5" i="3"/>
  <c r="BF6" i="3"/>
  <c r="BG4" i="3"/>
  <c r="BG3" i="3"/>
  <c r="DK4" i="4" l="1"/>
  <c r="DL5" i="4" s="1"/>
  <c r="DK6" i="4"/>
  <c r="BG4" i="4"/>
  <c r="DK9" i="4"/>
  <c r="BG5" i="4"/>
  <c r="DK14" i="4"/>
  <c r="DL14" i="4" s="1"/>
  <c r="DK3" i="4"/>
  <c r="BG3" i="4"/>
  <c r="DJ15" i="4"/>
  <c r="DK7" i="4"/>
  <c r="DK8" i="4"/>
  <c r="BF7" i="4"/>
  <c r="DK12" i="4"/>
  <c r="BG6" i="4"/>
  <c r="DK10" i="4"/>
  <c r="DL11" i="4" s="1"/>
  <c r="BH5" i="3"/>
  <c r="BG6" i="3"/>
  <c r="BH4" i="3"/>
  <c r="BH3" i="3"/>
  <c r="DL8" i="4" l="1"/>
  <c r="DL7" i="4"/>
  <c r="DL12" i="4"/>
  <c r="BH6" i="4"/>
  <c r="DL9" i="4"/>
  <c r="BH5" i="4"/>
  <c r="DL6" i="4"/>
  <c r="BH4" i="4"/>
  <c r="DL10" i="4"/>
  <c r="DM11" i="4" s="1"/>
  <c r="BG7" i="4"/>
  <c r="DL3" i="4"/>
  <c r="BH3" i="4"/>
  <c r="DK15" i="4"/>
  <c r="DL4" i="4"/>
  <c r="DM4" i="4" s="1"/>
  <c r="DL13" i="4"/>
  <c r="DM13" i="4" s="1"/>
  <c r="BI5" i="3"/>
  <c r="BH6" i="3"/>
  <c r="BI3" i="3"/>
  <c r="BI4" i="3"/>
  <c r="DM8" i="4" l="1"/>
  <c r="DM14" i="4"/>
  <c r="DM6" i="4"/>
  <c r="BI4" i="4"/>
  <c r="DM5" i="4"/>
  <c r="DM3" i="4"/>
  <c r="BI3" i="4"/>
  <c r="DL15" i="4"/>
  <c r="BH7" i="4"/>
  <c r="DM7" i="4"/>
  <c r="DM9" i="4"/>
  <c r="BI5" i="4"/>
  <c r="DM10" i="4"/>
  <c r="DM12" i="4"/>
  <c r="BI6" i="4"/>
  <c r="BJ5" i="3"/>
  <c r="BJ4" i="3"/>
  <c r="BJ3" i="3"/>
  <c r="BI6" i="3"/>
  <c r="BJ6" i="4" l="1"/>
  <c r="BI7" i="4"/>
  <c r="BJ3" i="4"/>
  <c r="DM15" i="4"/>
  <c r="BJ5" i="4"/>
  <c r="BJ4" i="4"/>
  <c r="BJ6" i="3"/>
  <c r="BJ7" i="4" l="1"/>
</calcChain>
</file>

<file path=xl/sharedStrings.xml><?xml version="1.0" encoding="utf-8"?>
<sst xmlns="http://schemas.openxmlformats.org/spreadsheetml/2006/main" count="53" uniqueCount="27">
  <si>
    <r>
      <t>Σ</t>
    </r>
    <r>
      <rPr>
        <vertAlign val="subscript"/>
        <sz val="10"/>
        <rFont val="ＭＳ ゴシック"/>
        <family val="3"/>
        <charset val="128"/>
      </rPr>
      <t>1</t>
    </r>
    <phoneticPr fontId="2"/>
  </si>
  <si>
    <t>px</t>
    <phoneticPr fontId="2"/>
  </si>
  <si>
    <t>1-px</t>
    <phoneticPr fontId="2"/>
  </si>
  <si>
    <t>d</t>
    <phoneticPr fontId="2"/>
  </si>
  <si>
    <t>a</t>
    <phoneticPr fontId="2"/>
  </si>
  <si>
    <t>b</t>
    <phoneticPr fontId="2"/>
  </si>
  <si>
    <t>c</t>
    <phoneticPr fontId="2"/>
  </si>
  <si>
    <t>Elapsed time</t>
    <phoneticPr fontId="2"/>
  </si>
  <si>
    <t>Transition probability</t>
    <phoneticPr fontId="2"/>
  </si>
  <si>
    <t>t (year)</t>
    <phoneticPr fontId="2"/>
  </si>
  <si>
    <t>Deterioration degree</t>
    <phoneticPr fontId="2"/>
  </si>
  <si>
    <t>Visual inspection results</t>
    <phoneticPr fontId="2"/>
  </si>
  <si>
    <t>Rate</t>
    <phoneticPr fontId="2"/>
  </si>
  <si>
    <t>Calc</t>
    <phoneticPr fontId="2"/>
  </si>
  <si>
    <t>Square error</t>
    <phoneticPr fontId="2"/>
  </si>
  <si>
    <t>d1</t>
    <phoneticPr fontId="2"/>
  </si>
  <si>
    <t>d2</t>
    <phoneticPr fontId="2"/>
  </si>
  <si>
    <t>d3</t>
    <phoneticPr fontId="2"/>
  </si>
  <si>
    <t>c1</t>
    <phoneticPr fontId="2"/>
  </si>
  <si>
    <t>c2</t>
    <phoneticPr fontId="2"/>
  </si>
  <si>
    <t>c3</t>
    <phoneticPr fontId="2"/>
  </si>
  <si>
    <t>b1</t>
    <phoneticPr fontId="2"/>
  </si>
  <si>
    <t>b2</t>
    <phoneticPr fontId="2"/>
  </si>
  <si>
    <t>b3</t>
    <phoneticPr fontId="2"/>
  </si>
  <si>
    <t>a1</t>
    <phoneticPr fontId="2"/>
  </si>
  <si>
    <t>a2</t>
    <phoneticPr fontId="2"/>
  </si>
  <si>
    <t>a3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</si>
</sst>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10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vertAlign val="subscript"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right" vertical="center" shrinkToFi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4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176" fontId="5" fillId="3" borderId="5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77" fontId="1" fillId="5" borderId="5" xfId="0" applyNumberFormat="1" applyFont="1" applyFill="1" applyBorder="1" applyAlignment="1">
      <alignment horizontal="right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1" fillId="5" borderId="3" xfId="0" applyNumberFormat="1" applyFont="1" applyFill="1" applyBorder="1" applyAlignment="1">
      <alignment horizontal="right" vertical="center"/>
    </xf>
    <xf numFmtId="176" fontId="1" fillId="5" borderId="2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horizontal="right" vertical="center"/>
    </xf>
    <xf numFmtId="176" fontId="1" fillId="5" borderId="0" xfId="0" applyNumberFormat="1" applyFont="1" applyFill="1" applyAlignment="1">
      <alignment horizontal="center" vertical="center"/>
    </xf>
    <xf numFmtId="176" fontId="1" fillId="5" borderId="4" xfId="0" applyNumberFormat="1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center" vertical="center"/>
    </xf>
    <xf numFmtId="1" fontId="1" fillId="5" borderId="0" xfId="0" applyNumberFormat="1" applyFont="1" applyFill="1" applyBorder="1" applyAlignment="1">
      <alignment horizontal="right" vertical="center" shrinkToFit="1"/>
    </xf>
    <xf numFmtId="177" fontId="1" fillId="5" borderId="0" xfId="0" applyNumberFormat="1" applyFont="1" applyFill="1" applyAlignment="1">
      <alignment horizontal="center" vertical="center"/>
    </xf>
    <xf numFmtId="177" fontId="1" fillId="5" borderId="5" xfId="0" applyNumberFormat="1" applyFont="1" applyFill="1" applyBorder="1" applyAlignment="1">
      <alignment horizontal="center" vertical="center"/>
    </xf>
    <xf numFmtId="177" fontId="0" fillId="5" borderId="0" xfId="0" applyNumberFormat="1" applyFont="1" applyFill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177" fontId="1" fillId="5" borderId="12" xfId="0" applyNumberFormat="1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177" fontId="1" fillId="5" borderId="14" xfId="0" applyNumberFormat="1" applyFont="1" applyFill="1" applyBorder="1" applyAlignment="1">
      <alignment horizontal="center" vertical="center"/>
    </xf>
    <xf numFmtId="177" fontId="1" fillId="5" borderId="15" xfId="0" applyNumberFormat="1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177" fontId="1" fillId="5" borderId="20" xfId="0" applyNumberFormat="1" applyFont="1" applyFill="1" applyBorder="1" applyAlignment="1">
      <alignment horizontal="center" vertical="center"/>
    </xf>
    <xf numFmtId="177" fontId="1" fillId="5" borderId="21" xfId="0" applyNumberFormat="1" applyFont="1" applyFill="1" applyBorder="1" applyAlignment="1">
      <alignment horizontal="center" vertical="center"/>
    </xf>
    <xf numFmtId="177" fontId="1" fillId="5" borderId="9" xfId="0" applyNumberFormat="1" applyFont="1" applyFill="1" applyBorder="1" applyAlignment="1">
      <alignment horizontal="center" vertical="center"/>
    </xf>
    <xf numFmtId="177" fontId="1" fillId="5" borderId="10" xfId="0" applyNumberFormat="1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177" fontId="1" fillId="6" borderId="9" xfId="0" applyNumberFormat="1" applyFont="1" applyFill="1" applyBorder="1" applyAlignment="1">
      <alignment horizontal="center" vertical="center"/>
    </xf>
    <xf numFmtId="177" fontId="1" fillId="6" borderId="10" xfId="0" applyNumberFormat="1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177" fontId="1" fillId="6" borderId="5" xfId="0" applyNumberFormat="1" applyFont="1" applyFill="1" applyBorder="1" applyAlignment="1">
      <alignment horizontal="center" vertical="center"/>
    </xf>
    <xf numFmtId="177" fontId="1" fillId="6" borderId="12" xfId="0" applyNumberFormat="1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177" fontId="1" fillId="6" borderId="14" xfId="0" applyNumberFormat="1" applyFont="1" applyFill="1" applyBorder="1" applyAlignment="1">
      <alignment horizontal="center" vertical="center"/>
    </xf>
    <xf numFmtId="177" fontId="1" fillId="6" borderId="1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3">
    <dxf>
      <font>
        <b/>
        <i val="0"/>
      </font>
      <fill>
        <patternFill>
          <bgColor rgb="FFFFC00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88315133491959"/>
          <c:y val="3.1438263290580096E-2"/>
          <c:w val="0.78223814270989978"/>
          <c:h val="0.785514392431320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'Markov Chain'!$E$2</c:f>
              <c:strCache>
                <c:ptCount val="1"/>
                <c:pt idx="0">
                  <c:v>Visual inspection results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yVal>
            <c:numRef>
              <c:f>'Markov Chain'!$F$4:$F$7</c:f>
              <c:numCache>
                <c:formatCode>0.000</c:formatCode>
                <c:ptCount val="4"/>
                <c:pt idx="0">
                  <c:v>0.79500000000000004</c:v>
                </c:pt>
                <c:pt idx="1">
                  <c:v>0.19600000000000001</c:v>
                </c:pt>
                <c:pt idx="2">
                  <c:v>8.0000000000000002E-3</c:v>
                </c:pt>
                <c:pt idx="3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3-4EC9-A0F3-8C51A80CB4AC}"/>
            </c:ext>
          </c:extLst>
        </c:ser>
        <c:ser>
          <c:idx val="1"/>
          <c:order val="1"/>
          <c:tx>
            <c:strRef>
              <c:f>'Markov Chain'!$G$3</c:f>
              <c:strCache>
                <c:ptCount val="1"/>
                <c:pt idx="0">
                  <c:v>Calc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yVal>
            <c:numRef>
              <c:f>'Markov Chain'!$AA$3:$AA$6</c:f>
              <c:numCache>
                <c:formatCode>0.0</c:formatCode>
                <c:ptCount val="4"/>
                <c:pt idx="0">
                  <c:v>0.83839697391278134</c:v>
                </c:pt>
                <c:pt idx="1">
                  <c:v>0.14865052629845568</c:v>
                </c:pt>
                <c:pt idx="2">
                  <c:v>1.229957149135626E-2</c:v>
                </c:pt>
                <c:pt idx="3">
                  <c:v>6.5292829740670744E-4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C3-4EC9-A0F3-8C51A80CB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25840"/>
        <c:axId val="481926232"/>
      </c:scatterChart>
      <c:valAx>
        <c:axId val="481925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defRPr>
                </a:pPr>
                <a:r>
                  <a:rPr lang="en-US" altLang="ja-JP"/>
                  <a:t>Deterioration degree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50674892596203147"/>
              <c:y val="0.8935934973490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Unicode MS" panose="020B0604020202020204" pitchFamily="50" charset="-128"/>
                  <a:ea typeface="Arial Unicode MS" panose="020B0604020202020204" pitchFamily="50" charset="-128"/>
                  <a:cs typeface="Arial Unicode MS" panose="020B0604020202020204" pitchFamily="50" charset="-128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crossAx val="481926232"/>
        <c:crosses val="autoZero"/>
        <c:crossBetween val="midCat"/>
      </c:valAx>
      <c:valAx>
        <c:axId val="481926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defRPr>
                </a:pPr>
                <a:r>
                  <a:rPr lang="en-US" altLang="ja-JP"/>
                  <a:t>Rate of deterioration degree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3.127463210751414E-2"/>
              <c:y val="0.102101914083969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Unicode MS" panose="020B0604020202020204" pitchFamily="50" charset="-128"/>
                  <a:ea typeface="Arial Unicode MS" panose="020B0604020202020204" pitchFamily="50" charset="-128"/>
                  <a:cs typeface="Arial Unicode MS" panose="020B0604020202020204" pitchFamily="50" charset="-128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1925840"/>
        <c:crosses val="autoZero"/>
        <c:crossBetween val="midCat"/>
        <c:majorUnit val="0.1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45685293534844928"/>
          <c:y val="5.0837379285262552E-2"/>
          <c:w val="0.49778606571604567"/>
          <c:h val="0.26382798280664882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Arial Unicode MS" panose="020B0604020202020204" pitchFamily="50" charset="-128"/>
          <a:ea typeface="Arial Unicode MS" panose="020B0604020202020204" pitchFamily="50" charset="-128"/>
          <a:cs typeface="Arial Unicode MS" panose="020B060402020202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5209038411387"/>
          <c:y val="2.801367370887305E-2"/>
          <c:w val="0.84282108771961595"/>
          <c:h val="0.79226502597580972"/>
        </c:manualLayout>
      </c:layout>
      <c:areaChart>
        <c:grouping val="percentStacked"/>
        <c:varyColors val="0"/>
        <c:ser>
          <c:idx val="0"/>
          <c:order val="0"/>
          <c:tx>
            <c:v>d</c:v>
          </c:tx>
          <c:spPr>
            <a:noFill/>
            <a:ln w="3175">
              <a:solidFill>
                <a:schemeClr val="tx1"/>
              </a:solidFill>
            </a:ln>
            <a:effectLst/>
          </c:spPr>
          <c:cat>
            <c:numRef>
              <c:f>'Markov Chain'!$L$2:$BJ$2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'Markov Chain'!$L$3:$BJ$3</c:f>
              <c:numCache>
                <c:formatCode>0.0</c:formatCode>
                <c:ptCount val="51"/>
                <c:pt idx="0">
                  <c:v>1</c:v>
                </c:pt>
                <c:pt idx="1">
                  <c:v>0.9883178672562738</c:v>
                </c:pt>
                <c:pt idx="2">
                  <c:v>0.97677220673798959</c:v>
                </c:pt>
                <c:pt idx="3">
                  <c:v>0.96536142415849402</c:v>
                </c:pt>
                <c:pt idx="4">
                  <c:v>0.95408394385580186</c:v>
                </c:pt>
                <c:pt idx="5">
                  <c:v>0.94293820857502053</c:v>
                </c:pt>
                <c:pt idx="6">
                  <c:v>0.93192267925331573</c:v>
                </c:pt>
                <c:pt idx="7">
                  <c:v>0.92103583480738949</c:v>
                </c:pt>
                <c:pt idx="8">
                  <c:v>0.9102761719234409</c:v>
                </c:pt>
                <c:pt idx="9">
                  <c:v>0.89964220484958035</c:v>
                </c:pt>
                <c:pt idx="10">
                  <c:v>0.88913246519066902</c:v>
                </c:pt>
                <c:pt idx="11">
                  <c:v>0.8787455017055551</c:v>
                </c:pt>
                <c:pt idx="12">
                  <c:v>0.86847988010667854</c:v>
                </c:pt>
                <c:pt idx="13">
                  <c:v>0.8583341828620169</c:v>
                </c:pt>
                <c:pt idx="14">
                  <c:v>0.84830700899934508</c:v>
                </c:pt>
                <c:pt idx="15">
                  <c:v>0.83839697391278134</c:v>
                </c:pt>
                <c:pt idx="16">
                  <c:v>0.82860270917159384</c:v>
                </c:pt>
                <c:pt idx="17">
                  <c:v>0.81892286233124012</c:v>
                </c:pt>
                <c:pt idx="18">
                  <c:v>0.80935609674661435</c:v>
                </c:pt>
                <c:pt idx="19">
                  <c:v>0.79990109138747634</c:v>
                </c:pt>
                <c:pt idx="20">
                  <c:v>0.79055654065603642</c:v>
                </c:pt>
                <c:pt idx="21">
                  <c:v>0.78132115420667159</c:v>
                </c:pt>
                <c:pt idx="22">
                  <c:v>0.77219365676774787</c:v>
                </c:pt>
                <c:pt idx="23">
                  <c:v>0.76317278796552368</c:v>
                </c:pt>
                <c:pt idx="24">
                  <c:v>0.75425730215011078</c:v>
                </c:pt>
                <c:pt idx="25">
                  <c:v>0.74544596822346842</c:v>
                </c:pt>
                <c:pt idx="26">
                  <c:v>0.73673756946940638</c:v>
                </c:pt>
                <c:pt idx="27">
                  <c:v>0.72813090338557462</c:v>
                </c:pt>
                <c:pt idx="28">
                  <c:v>0.71962478151741505</c:v>
                </c:pt>
                <c:pt idx="29">
                  <c:v>0.71121802929405364</c:v>
                </c:pt>
                <c:pt idx="30">
                  <c:v>0.70290948586610913</c:v>
                </c:pt>
                <c:pt idx="31">
                  <c:v>0.69469800394539694</c:v>
                </c:pt>
                <c:pt idx="32">
                  <c:v>0.68658244964650517</c:v>
                </c:pt>
                <c:pt idx="33">
                  <c:v>0.67856170233022195</c:v>
                </c:pt>
                <c:pt idx="34">
                  <c:v>0.67063465444879145</c:v>
                </c:pt>
                <c:pt idx="35">
                  <c:v>0.66280021139297773</c:v>
                </c:pt>
                <c:pt idx="36">
                  <c:v>0.65505729134091517</c:v>
                </c:pt>
                <c:pt idx="37">
                  <c:v>0.64740482510872488</c:v>
                </c:pt>
                <c:pt idx="38">
                  <c:v>0.63984175600287596</c:v>
                </c:pt>
                <c:pt idx="39">
                  <c:v>0.63236703967427144</c:v>
                </c:pt>
                <c:pt idx="40">
                  <c:v>0.62497964397403938</c:v>
                </c:pt>
                <c:pt idx="41">
                  <c:v>0.61767854881100792</c:v>
                </c:pt>
                <c:pt idx="42">
                  <c:v>0.6104627460108456</c:v>
                </c:pt>
                <c:pt idx="43">
                  <c:v>0.60333123917684728</c:v>
                </c:pt>
                <c:pt idx="44">
                  <c:v>0.59628304355234651</c:v>
                </c:pt>
                <c:pt idx="45">
                  <c:v>0.58931718588473492</c:v>
                </c:pt>
                <c:pt idx="46">
                  <c:v>0.5824327042910703</c:v>
                </c:pt>
                <c:pt idx="47">
                  <c:v>0.57562864812525461</c:v>
                </c:pt>
                <c:pt idx="48">
                  <c:v>0.56890407784676367</c:v>
                </c:pt>
                <c:pt idx="49">
                  <c:v>0.56225806489091068</c:v>
                </c:pt>
                <c:pt idx="50">
                  <c:v>0.55568969154062442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13C-80D4-A2007E50AE38}"/>
            </c:ext>
          </c:extLst>
        </c:ser>
        <c:ser>
          <c:idx val="1"/>
          <c:order val="1"/>
          <c:tx>
            <c:v>c</c:v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'Markov Chain'!$L$2:$BJ$2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'Markov Chain'!$L$4:$BJ$4</c:f>
              <c:numCache>
                <c:formatCode>0.0</c:formatCode>
                <c:ptCount val="51"/>
                <c:pt idx="0">
                  <c:v>0</c:v>
                </c:pt>
                <c:pt idx="1">
                  <c:v>1.1682132743726233E-2</c:v>
                </c:pt>
                <c:pt idx="2">
                  <c:v>2.3091321036568385E-2</c:v>
                </c:pt>
                <c:pt idx="3">
                  <c:v>3.4232347738486796E-2</c:v>
                </c:pt>
                <c:pt idx="4">
                  <c:v>4.5109921210768525E-2</c:v>
                </c:pt>
                <c:pt idx="5">
                  <c:v>5.5728676403906621E-2</c:v>
                </c:pt>
                <c:pt idx="6">
                  <c:v>6.6093175930228829E-2</c:v>
                </c:pt>
                <c:pt idx="7">
                  <c:v>7.6207911121483674E-2</c:v>
                </c:pt>
                <c:pt idx="8">
                  <c:v>8.6077303071589034E-2</c:v>
                </c:pt>
                <c:pt idx="9">
                  <c:v>9.5705703664745373E-2</c:v>
                </c:pt>
                <c:pt idx="10">
                  <c:v>0.10509739658911343</c:v>
                </c:pt>
                <c:pt idx="11">
                  <c:v>0.1142565983362533</c:v>
                </c:pt>
                <c:pt idx="12">
                  <c:v>0.12318745918651919</c:v>
                </c:pt>
                <c:pt idx="13">
                  <c:v>0.13189406418060159</c:v>
                </c:pt>
                <c:pt idx="14">
                  <c:v>0.14038043407740614</c:v>
                </c:pt>
                <c:pt idx="15">
                  <c:v>0.14865052629845568</c:v>
                </c:pt>
                <c:pt idx="16">
                  <c:v>0.15670823585899984</c:v>
                </c:pt>
                <c:pt idx="17">
                  <c:v>0.1645573962860136</c:v>
                </c:pt>
                <c:pt idx="18">
                  <c:v>0.17220178052326424</c:v>
                </c:pt>
                <c:pt idx="19">
                  <c:v>0.17964510182362353</c:v>
                </c:pt>
                <c:pt idx="20">
                  <c:v>0.18689101462879976</c:v>
                </c:pt>
                <c:pt idx="21">
                  <c:v>0.19394311543666126</c:v>
                </c:pt>
                <c:pt idx="22">
                  <c:v>0.20080494365632212</c:v>
                </c:pt>
                <c:pt idx="23">
                  <c:v>0.2074799824511567</c:v>
                </c:pt>
                <c:pt idx="24">
                  <c:v>0.21397165956990918</c:v>
                </c:pt>
                <c:pt idx="25">
                  <c:v>0.22028334816606054</c:v>
                </c:pt>
                <c:pt idx="26">
                  <c:v>0.22641836760561426</c:v>
                </c:pt>
                <c:pt idx="27">
                  <c:v>0.23237998426345952</c:v>
                </c:pt>
                <c:pt idx="28">
                  <c:v>0.23817141230846836</c:v>
                </c:pt>
                <c:pt idx="29">
                  <c:v>0.24379581447748153</c:v>
                </c:pt>
                <c:pt idx="30">
                  <c:v>0.24925630283833525</c:v>
                </c:pt>
                <c:pt idx="31">
                  <c:v>0.25455593954207961</c:v>
                </c:pt>
                <c:pt idx="32">
                  <c:v>0.25969773756453685</c:v>
                </c:pt>
                <c:pt idx="33">
                  <c:v>0.26468466143734576</c:v>
                </c:pt>
                <c:pt idx="34">
                  <c:v>0.26951962796863699</c:v>
                </c:pt>
                <c:pt idx="35">
                  <c:v>0.27420550695348145</c:v>
                </c:pt>
                <c:pt idx="36">
                  <c:v>0.27874512187425271</c:v>
                </c:pt>
                <c:pt idx="37">
                  <c:v>0.28314125059104189</c:v>
                </c:pt>
                <c:pt idx="38">
                  <c:v>0.28739662602226168</c:v>
                </c:pt>
                <c:pt idx="39">
                  <c:v>0.29151393681557503</c:v>
                </c:pt>
                <c:pt idx="40">
                  <c:v>0.29549582800928131</c:v>
                </c:pt>
                <c:pt idx="41">
                  <c:v>0.29934490168429112</c:v>
                </c:pt>
                <c:pt idx="42">
                  <c:v>0.30306371760681994</c:v>
                </c:pt>
                <c:pt idx="43">
                  <c:v>0.30665479386192823</c:v>
                </c:pt>
                <c:pt idx="44">
                  <c:v>0.31012060747803394</c:v>
                </c:pt>
                <c:pt idx="45">
                  <c:v>0.31346359504252214</c:v>
                </c:pt>
                <c:pt idx="46">
                  <c:v>0.31668615330857441</c:v>
                </c:pt>
                <c:pt idx="47">
                  <c:v>0.31979063979333938</c:v>
                </c:pt>
                <c:pt idx="48">
                  <c:v>0.32277937336756335</c:v>
                </c:pt>
                <c:pt idx="49">
                  <c:v>0.32565463483679974</c:v>
                </c:pt>
                <c:pt idx="50">
                  <c:v>0.32841866751431281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33-413C-80D4-A2007E50AE38}"/>
            </c:ext>
          </c:extLst>
        </c:ser>
        <c:ser>
          <c:idx val="2"/>
          <c:order val="2"/>
          <c:tx>
            <c:v>b</c:v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'Markov Chain'!$L$2:$BJ$2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'Markov Chain'!$L$5:$BJ$5</c:f>
              <c:numCache>
                <c:formatCode>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1.3647222544204061E-4</c:v>
                </c:pt>
                <c:pt idx="3">
                  <c:v>4.0463381636578487E-4</c:v>
                </c:pt>
                <c:pt idx="4">
                  <c:v>7.9981366082079849E-4</c:v>
                </c:pt>
                <c:pt idx="5">
                  <c:v>1.3174502191080739E-3</c:v>
                </c:pt>
                <c:pt idx="6">
                  <c:v>1.9530893861478033E-3</c:v>
                </c:pt>
                <c:pt idx="7">
                  <c:v>2.7023823913498468E-3</c:v>
                </c:pt>
                <c:pt idx="8">
                  <c:v>3.5610837353730524E-3</c:v>
                </c:pt>
                <c:pt idx="9">
                  <c:v>4.5250491631691567E-3</c:v>
                </c:pt>
                <c:pt idx="10">
                  <c:v>5.5902336727164086E-3</c:v>
                </c:pt>
                <c:pt idx="11">
                  <c:v>6.7526895588573511E-3</c:v>
                </c:pt>
                <c:pt idx="12">
                  <c:v>8.0085644916643266E-3</c:v>
                </c:pt>
                <c:pt idx="13">
                  <c:v>9.3540996287652875E-3</c:v>
                </c:pt>
                <c:pt idx="14">
                  <c:v>1.0785627761071347E-2</c:v>
                </c:pt>
                <c:pt idx="15">
                  <c:v>1.229957149135626E-2</c:v>
                </c:pt>
                <c:pt idx="16">
                  <c:v>1.3892441445146612E-2</c:v>
                </c:pt>
                <c:pt idx="17">
                  <c:v>1.5560834513389962E-2</c:v>
                </c:pt>
                <c:pt idx="18">
                  <c:v>1.7301432126376557E-2</c:v>
                </c:pt>
                <c:pt idx="19">
                  <c:v>1.9110998558398439E-2</c:v>
                </c:pt>
                <c:pt idx="20">
                  <c:v>2.0986379262637852E-2</c:v>
                </c:pt>
                <c:pt idx="21">
                  <c:v>2.2924499235784854E-2</c:v>
                </c:pt>
                <c:pt idx="22">
                  <c:v>2.4922361411891865E-2</c:v>
                </c:pt>
                <c:pt idx="23">
                  <c:v>2.6977045084980646E-2</c:v>
                </c:pt>
                <c:pt idx="24">
                  <c:v>2.9085704359924816E-2</c:v>
                </c:pt>
                <c:pt idx="25">
                  <c:v>3.1245566631138477E-2</c:v>
                </c:pt>
                <c:pt idx="26">
                  <c:v>3.345393108860896E-2</c:v>
                </c:pt>
                <c:pt idx="27">
                  <c:v>3.5708167250818948E-2</c:v>
                </c:pt>
                <c:pt idx="28">
                  <c:v>3.8005713524110453E-2</c:v>
                </c:pt>
                <c:pt idx="29">
                  <c:v>4.0344075788050042E-2</c:v>
                </c:pt>
                <c:pt idx="30">
                  <c:v>4.2720826006361887E-2</c:v>
                </c:pt>
                <c:pt idx="31">
                  <c:v>4.5133600863001791E-2</c:v>
                </c:pt>
                <c:pt idx="32">
                  <c:v>4.7580100422952368E-2</c:v>
                </c:pt>
                <c:pt idx="33">
                  <c:v>5.005808681732591E-2</c:v>
                </c:pt>
                <c:pt idx="34">
                  <c:v>5.2565382952368248E-2</c:v>
                </c:pt>
                <c:pt idx="35">
                  <c:v>5.5099871241963208E-2</c:v>
                </c:pt>
                <c:pt idx="36">
                  <c:v>5.7659492363243685E-2</c:v>
                </c:pt>
                <c:pt idx="37">
                  <c:v>6.0242244034921566E-2</c:v>
                </c:pt>
                <c:pt idx="38">
                  <c:v>6.2846179817954873E-2</c:v>
                </c:pt>
                <c:pt idx="39">
                  <c:v>6.5469407938176544E-2</c:v>
                </c:pt>
                <c:pt idx="40">
                  <c:v>6.8110090130515374E-2</c:v>
                </c:pt>
                <c:pt idx="41">
                  <c:v>7.0766440504445263E-2</c:v>
                </c:pt>
                <c:pt idx="42">
                  <c:v>7.3436724430304898E-2</c:v>
                </c:pt>
                <c:pt idx="43">
                  <c:v>7.6119257446135666E-2</c:v>
                </c:pt>
                <c:pt idx="44">
                  <c:v>7.8812404184691084E-2</c:v>
                </c:pt>
                <c:pt idx="45">
                  <c:v>8.151457732027674E-2</c:v>
                </c:pt>
                <c:pt idx="46">
                  <c:v>8.4224236535084929E-2</c:v>
                </c:pt>
                <c:pt idx="47">
                  <c:v>8.6939887504693877E-2</c:v>
                </c:pt>
                <c:pt idx="48">
                  <c:v>8.9660080902406347E-2</c:v>
                </c:pt>
                <c:pt idx="49">
                  <c:v>9.2383411422107861E-2</c:v>
                </c:pt>
                <c:pt idx="50">
                  <c:v>9.5108516819329719E-2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33-413C-80D4-A2007E50AE38}"/>
            </c:ext>
          </c:extLst>
        </c:ser>
        <c:ser>
          <c:idx val="3"/>
          <c:order val="3"/>
          <c:tx>
            <c:v>a</c:v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'Markov Chain'!$L$2:$BJ$2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'Markov Chain'!$L$6:$BJ$6</c:f>
              <c:numCache>
                <c:formatCode>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1.5942866533613653E-6</c:v>
                </c:pt>
                <c:pt idx="4">
                  <c:v>6.3212726088002213E-6</c:v>
                </c:pt>
                <c:pt idx="5">
                  <c:v>1.5664801964687669E-5</c:v>
                </c:pt>
                <c:pt idx="6">
                  <c:v>3.1055430307680432E-5</c:v>
                </c:pt>
                <c:pt idx="7">
                  <c:v>5.3871679776884562E-5</c:v>
                </c:pt>
                <c:pt idx="8">
                  <c:v>8.5441269597086311E-5</c:v>
                </c:pt>
                <c:pt idx="9">
                  <c:v>1.2704232250504432E-4</c:v>
                </c:pt>
                <c:pt idx="10">
                  <c:v>1.7990454750116402E-4</c:v>
                </c:pt>
                <c:pt idx="11">
                  <c:v>2.4521039933422806E-4</c:v>
                </c:pt>
                <c:pt idx="12">
                  <c:v>3.2409621513795894E-4</c:v>
                </c:pt>
                <c:pt idx="13">
                  <c:v>4.1765332861620763E-4</c:v>
                </c:pt>
                <c:pt idx="14">
                  <c:v>5.2692916217744745E-4</c:v>
                </c:pt>
                <c:pt idx="15">
                  <c:v>6.5292829740670744E-4</c:v>
                </c:pt>
                <c:pt idx="16">
                  <c:v>7.966135242597483E-4</c:v>
                </c:pt>
                <c:pt idx="17">
                  <c:v>9.5890686935629077E-4</c:v>
                </c:pt>
                <c:pt idx="18">
                  <c:v>1.1406906037448872E-3</c:v>
                </c:pt>
                <c:pt idx="19">
                  <c:v>1.3428082305017019E-3</c:v>
                </c:pt>
                <c:pt idx="20">
                  <c:v>1.566065452526022E-3</c:v>
                </c:pt>
                <c:pt idx="21">
                  <c:v>1.8112311208822174E-3</c:v>
                </c:pt>
                <c:pt idx="22">
                  <c:v>2.0790381640380939E-3</c:v>
                </c:pt>
                <c:pt idx="23">
                  <c:v>2.3701844983389231E-3</c:v>
                </c:pt>
                <c:pt idx="24">
                  <c:v>2.6853339200552107E-3</c:v>
                </c:pt>
                <c:pt idx="25">
                  <c:v>3.0251169793324983E-3</c:v>
                </c:pt>
                <c:pt idx="26">
                  <c:v>3.3901318363703803E-3</c:v>
                </c:pt>
                <c:pt idx="27">
                  <c:v>3.7809451001469263E-3</c:v>
                </c:pt>
                <c:pt idx="28">
                  <c:v>4.1980926500061466E-3</c:v>
                </c:pt>
                <c:pt idx="29">
                  <c:v>4.6420804404148086E-3</c:v>
                </c:pt>
                <c:pt idx="30">
                  <c:v>5.1133852891938059E-3</c:v>
                </c:pt>
                <c:pt idx="31">
                  <c:v>5.6124556495217304E-3</c:v>
                </c:pt>
                <c:pt idx="32">
                  <c:v>6.1397123660056341E-3</c:v>
                </c:pt>
                <c:pt idx="33">
                  <c:v>6.6955494151064165E-3</c:v>
                </c:pt>
                <c:pt idx="34">
                  <c:v>7.2803346302032779E-3</c:v>
                </c:pt>
                <c:pt idx="35">
                  <c:v>7.8944104115775682E-3</c:v>
                </c:pt>
                <c:pt idx="36">
                  <c:v>8.5380944215884824E-3</c:v>
                </c:pt>
                <c:pt idx="37">
                  <c:v>9.2116802653117169E-3</c:v>
                </c:pt>
                <c:pt idx="38">
                  <c:v>9.9154381569075412E-3</c:v>
                </c:pt>
                <c:pt idx="39">
                  <c:v>1.0649615571976967E-2</c:v>
                </c:pt>
                <c:pt idx="40">
                  <c:v>1.141443788616392E-2</c:v>
                </c:pt>
                <c:pt idx="41">
                  <c:v>1.2210109000255764E-2</c:v>
                </c:pt>
                <c:pt idx="42">
                  <c:v>1.3036811952029548E-2</c:v>
                </c:pt>
                <c:pt idx="43">
                  <c:v>1.3894709515088866E-2</c:v>
                </c:pt>
                <c:pt idx="44">
                  <c:v>1.4783944784928504E-2</c:v>
                </c:pt>
                <c:pt idx="45">
                  <c:v>1.570464175246622E-2</c:v>
                </c:pt>
                <c:pt idx="46">
                  <c:v>1.6656905865270355E-2</c:v>
                </c:pt>
                <c:pt idx="47">
                  <c:v>1.7640824576712122E-2</c:v>
                </c:pt>
                <c:pt idx="48">
                  <c:v>1.8656467883266581E-2</c:v>
                </c:pt>
                <c:pt idx="49">
                  <c:v>1.9703888850181706E-2</c:v>
                </c:pt>
                <c:pt idx="50">
                  <c:v>2.0783124125733021E-2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33-413C-80D4-A2007E5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27016"/>
        <c:axId val="481927408"/>
      </c:areaChart>
      <c:catAx>
        <c:axId val="481927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Service years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48482323209449363"/>
              <c:y val="0.9150947495796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927408"/>
        <c:crosses val="autoZero"/>
        <c:auto val="1"/>
        <c:lblAlgn val="ctr"/>
        <c:lblOffset val="100"/>
        <c:noMultiLvlLbl val="0"/>
      </c:catAx>
      <c:valAx>
        <c:axId val="48192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Rate of deterioration degree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"/>
              <c:y val="0.272046338107888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927016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7585687389589866"/>
          <c:y val="0.58586495083415024"/>
          <c:w val="0.18745094641140189"/>
          <c:h val="0.19737229816371851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88315133491959"/>
          <c:y val="3.1438263290580096E-2"/>
          <c:w val="0.78223814270989978"/>
          <c:h val="0.785514392431320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'Markov Chain 3div'!$E$2:$F$2</c:f>
              <c:strCache>
                <c:ptCount val="1"/>
                <c:pt idx="0">
                  <c:v>Visual inspection results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yVal>
            <c:numRef>
              <c:f>'Markov Chain 3div'!$F$4:$F$7</c:f>
              <c:numCache>
                <c:formatCode>0.000</c:formatCode>
                <c:ptCount val="4"/>
                <c:pt idx="0">
                  <c:v>0.79500000000000004</c:v>
                </c:pt>
                <c:pt idx="1">
                  <c:v>0.19600000000000001</c:v>
                </c:pt>
                <c:pt idx="2">
                  <c:v>8.0000000000000002E-3</c:v>
                </c:pt>
                <c:pt idx="3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5-4711-9B78-99A56B751798}"/>
            </c:ext>
          </c:extLst>
        </c:ser>
        <c:ser>
          <c:idx val="1"/>
          <c:order val="1"/>
          <c:tx>
            <c:strRef>
              <c:f>'Markov Chain 3div'!$G$3</c:f>
              <c:strCache>
                <c:ptCount val="1"/>
                <c:pt idx="0">
                  <c:v>Calc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yVal>
            <c:numRef>
              <c:f>'Markov Chain 3div'!$G$4:$G$7</c:f>
              <c:numCache>
                <c:formatCode>0.000</c:formatCode>
                <c:ptCount val="4"/>
                <c:pt idx="0">
                  <c:v>0.79765222886188503</c:v>
                </c:pt>
                <c:pt idx="1">
                  <c:v>0.19896628823855736</c:v>
                </c:pt>
                <c:pt idx="2">
                  <c:v>3.3732608425063059E-3</c:v>
                </c:pt>
                <c:pt idx="3">
                  <c:v>8.2220570509292971E-6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85-4711-9B78-99A56B751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25840"/>
        <c:axId val="481926232"/>
      </c:scatterChart>
      <c:valAx>
        <c:axId val="481925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defRPr>
                </a:pPr>
                <a:r>
                  <a:rPr lang="en-US" altLang="ja-JP"/>
                  <a:t>Deterioration degree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50674892596203147"/>
              <c:y val="0.8935934973490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Unicode MS" panose="020B0604020202020204" pitchFamily="50" charset="-128"/>
                  <a:ea typeface="Arial Unicode MS" panose="020B0604020202020204" pitchFamily="50" charset="-128"/>
                  <a:cs typeface="Arial Unicode MS" panose="020B0604020202020204" pitchFamily="50" charset="-128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crossAx val="481926232"/>
        <c:crosses val="autoZero"/>
        <c:crossBetween val="midCat"/>
      </c:valAx>
      <c:valAx>
        <c:axId val="4819262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Unicode MS" panose="020B0604020202020204" pitchFamily="50" charset="-128"/>
                    <a:ea typeface="Arial Unicode MS" panose="020B0604020202020204" pitchFamily="50" charset="-128"/>
                    <a:cs typeface="Arial Unicode MS" panose="020B0604020202020204" pitchFamily="50" charset="-128"/>
                  </a:defRPr>
                </a:pPr>
                <a:r>
                  <a:rPr lang="en-US" altLang="ja-JP"/>
                  <a:t>Rate of deterioration degree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3.127463210751414E-2"/>
              <c:y val="0.102101914083969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Unicode MS" panose="020B0604020202020204" pitchFamily="50" charset="-128"/>
                  <a:ea typeface="Arial Unicode MS" panose="020B0604020202020204" pitchFamily="50" charset="-128"/>
                  <a:cs typeface="Arial Unicode MS" panose="020B0604020202020204" pitchFamily="50" charset="-128"/>
                </a:defRPr>
              </a:pPr>
              <a:endParaRPr lang="ja-JP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81925840"/>
        <c:crosses val="autoZero"/>
        <c:crossBetween val="midCat"/>
        <c:majorUnit val="0.1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45685293534844928"/>
          <c:y val="5.0837379285262552E-2"/>
          <c:w val="0.49778606571604567"/>
          <c:h val="0.26382798280664882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Arial Unicode MS" panose="020B0604020202020204" pitchFamily="50" charset="-128"/>
          <a:ea typeface="Arial Unicode MS" panose="020B0604020202020204" pitchFamily="50" charset="-128"/>
          <a:cs typeface="Arial Unicode MS" panose="020B060402020202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5209038411387"/>
          <c:y val="2.801367370887305E-2"/>
          <c:w val="0.84282108771961595"/>
          <c:h val="0.79226502597580972"/>
        </c:manualLayout>
      </c:layout>
      <c:areaChart>
        <c:grouping val="percentStacked"/>
        <c:varyColors val="0"/>
        <c:ser>
          <c:idx val="0"/>
          <c:order val="0"/>
          <c:tx>
            <c:v>d</c:v>
          </c:tx>
          <c:spPr>
            <a:noFill/>
            <a:ln w="3175">
              <a:solidFill>
                <a:schemeClr val="tx1"/>
              </a:solidFill>
            </a:ln>
            <a:effectLst/>
          </c:spPr>
          <c:cat>
            <c:numRef>
              <c:f>'Markov Chain'!$L$2:$BJ$2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'Markov Chain 3div'!$L$3:$BJ$3</c:f>
              <c:numCache>
                <c:formatCode>0.0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0.99999999999999989</c:v>
                </c:pt>
                <c:pt idx="3">
                  <c:v>0.9995225457506125</c:v>
                </c:pt>
                <c:pt idx="4">
                  <c:v>0.99820213459398066</c:v>
                </c:pt>
                <c:pt idx="5">
                  <c:v>0.99576771548500231</c:v>
                </c:pt>
                <c:pt idx="6">
                  <c:v>0.99202746863815638</c:v>
                </c:pt>
                <c:pt idx="7">
                  <c:v>0.98685559754111651</c:v>
                </c:pt>
                <c:pt idx="8">
                  <c:v>0.98018089532037322</c:v>
                </c:pt>
                <c:pt idx="9">
                  <c:v>0.97197687364055729</c:v>
                </c:pt>
                <c:pt idx="10">
                  <c:v>0.96225326577430625</c:v>
                </c:pt>
                <c:pt idx="11">
                  <c:v>0.95104873646968258</c:v>
                </c:pt>
                <c:pt idx="12">
                  <c:v>0.93842465001658759</c:v>
                </c:pt>
                <c:pt idx="13">
                  <c:v>0.92445976469713786</c:v>
                </c:pt>
                <c:pt idx="14">
                  <c:v>0.90924573680022314</c:v>
                </c:pt>
                <c:pt idx="15">
                  <c:v>0.89288333077014537</c:v>
                </c:pt>
                <c:pt idx="16">
                  <c:v>0.8754792440079302</c:v>
                </c:pt>
                <c:pt idx="17">
                  <c:v>0.85714346549986919</c:v>
                </c:pt>
                <c:pt idx="18">
                  <c:v>0.83798709694463924</c:v>
                </c:pt>
                <c:pt idx="19">
                  <c:v>0.81812057350810707</c:v>
                </c:pt>
                <c:pt idx="20">
                  <c:v>0.79765222886188503</c:v>
                </c:pt>
                <c:pt idx="21">
                  <c:v>0.77668715585512094</c:v>
                </c:pt>
                <c:pt idx="22">
                  <c:v>0.75532632011644107</c:v>
                </c:pt>
                <c:pt idx="23">
                  <c:v>0.73366588916306252</c:v>
                </c:pt>
                <c:pt idx="24">
                  <c:v>0.71179674427758166</c:v>
                </c:pt>
                <c:pt idx="25">
                  <c:v>0.68980414656332756</c:v>
                </c:pt>
                <c:pt idx="26">
                  <c:v>0.66776753226348939</c:v>
                </c:pt>
                <c:pt idx="27">
                  <c:v>0.64576041567867581</c:v>
                </c:pt>
                <c:pt idx="28">
                  <c:v>0.62385038088807865</c:v>
                </c:pt>
                <c:pt idx="29">
                  <c:v>0.60209914601219516</c:v>
                </c:pt>
                <c:pt idx="30">
                  <c:v>0.58056268598702176</c:v>
                </c:pt>
                <c:pt idx="31">
                  <c:v>0.55929140178389514</c:v>
                </c:pt>
                <c:pt idx="32">
                  <c:v>0.53833032573530826</c:v>
                </c:pt>
                <c:pt idx="33">
                  <c:v>0.51771935414164449</c:v>
                </c:pt>
                <c:pt idx="34">
                  <c:v>0.4974934996605504</c:v>
                </c:pt>
                <c:pt idx="35">
                  <c:v>0.47768315714083776</c:v>
                </c:pt>
                <c:pt idx="36">
                  <c:v>0.4583143775753456</c:v>
                </c:pt>
                <c:pt idx="37">
                  <c:v>0.43940914572901035</c:v>
                </c:pt>
                <c:pt idx="38">
                  <c:v>0.42098565776463626</c:v>
                </c:pt>
                <c:pt idx="39">
                  <c:v>0.40305859585299059</c:v>
                </c:pt>
                <c:pt idx="40">
                  <c:v>0.38563939732790081</c:v>
                </c:pt>
                <c:pt idx="41">
                  <c:v>0.36873651644170602</c:v>
                </c:pt>
                <c:pt idx="42">
                  <c:v>0.35235567720124439</c:v>
                </c:pt>
                <c:pt idx="43">
                  <c:v>0.33650011612801989</c:v>
                </c:pt>
                <c:pt idx="44">
                  <c:v>0.32117081409581172</c:v>
                </c:pt>
                <c:pt idx="45">
                  <c:v>0.30636671666146897</c:v>
                </c:pt>
                <c:pt idx="46">
                  <c:v>0.29208494252588535</c:v>
                </c:pt>
                <c:pt idx="47">
                  <c:v>0.27832097994745675</c:v>
                </c:pt>
                <c:pt idx="48">
                  <c:v>0.26506887108431809</c:v>
                </c:pt>
                <c:pt idx="49">
                  <c:v>0.25232138436847235</c:v>
                </c:pt>
                <c:pt idx="50">
                  <c:v>0.24007017511818951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5-4ACA-8571-08D67DE897F6}"/>
            </c:ext>
          </c:extLst>
        </c:ser>
        <c:ser>
          <c:idx val="1"/>
          <c:order val="1"/>
          <c:tx>
            <c:v>c</c:v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'Markov Chain'!$L$2:$BJ$2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'Markov Chain 3div'!$L$4:$BJ$4</c:f>
              <c:numCache>
                <c:formatCode>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4.7745424938749458E-4</c:v>
                </c:pt>
                <c:pt idx="4">
                  <c:v>1.7978654060192788E-3</c:v>
                </c:pt>
                <c:pt idx="5">
                  <c:v>4.232284514997544E-3</c:v>
                </c:pt>
                <c:pt idx="6">
                  <c:v>7.9723033992831309E-3</c:v>
                </c:pt>
                <c:pt idx="7">
                  <c:v>1.3142913624487666E-2</c:v>
                </c:pt>
                <c:pt idx="8">
                  <c:v>1.9813547712111655E-2</c:v>
                </c:pt>
                <c:pt idx="9">
                  <c:v>2.8007568930123267E-2</c:v>
                </c:pt>
                <c:pt idx="10">
                  <c:v>3.7710434408980642E-2</c:v>
                </c:pt>
                <c:pt idx="11">
                  <c:v>4.8876721334340067E-2</c:v>
                </c:pt>
                <c:pt idx="12">
                  <c:v>6.1436176544718883E-2</c:v>
                </c:pt>
                <c:pt idx="13">
                  <c:v>7.5298925150475884E-2</c:v>
                </c:pt>
                <c:pt idx="14">
                  <c:v>9.0359953053704728E-2</c:v>
                </c:pt>
                <c:pt idx="15">
                  <c:v>0.10650296086031376</c:v>
                </c:pt>
                <c:pt idx="16">
                  <c:v>0.12360367210290098</c:v>
                </c:pt>
                <c:pt idx="17">
                  <c:v>0.14153266648385973</c:v>
                </c:pt>
                <c:pt idx="18">
                  <c:v>0.16015779861941978</c:v>
                </c:pt>
                <c:pt idx="19">
                  <c:v>0.17934625419315547</c:v>
                </c:pt>
                <c:pt idx="20">
                  <c:v>0.19896628823855736</c:v>
                </c:pt>
                <c:pt idx="21">
                  <c:v>0.21888868423439528</c:v>
                </c:pt>
                <c:pt idx="22">
                  <c:v>0.23898796762037641</c:v>
                </c:pt>
                <c:pt idx="23">
                  <c:v>0.25914340306184785</c:v>
                </c:pt>
                <c:pt idx="24">
                  <c:v>0.2792398011753528</c:v>
                </c:pt>
                <c:pt idx="25">
                  <c:v>0.29916815735852131</c:v>
                </c:pt>
                <c:pt idx="26">
                  <c:v>0.3188261427538408</c:v>
                </c:pt>
                <c:pt idx="27">
                  <c:v>0.33811846513808314</c:v>
                </c:pt>
                <c:pt idx="28">
                  <c:v>0.35695711560281101</c:v>
                </c:pt>
                <c:pt idx="29">
                  <c:v>0.37526151522297113</c:v>
                </c:pt>
                <c:pt idx="30">
                  <c:v>0.39295857445609472</c:v>
                </c:pt>
                <c:pt idx="31">
                  <c:v>0.40998267673793204</c:v>
                </c:pt>
                <c:pt idx="32">
                  <c:v>0.4262755966118672</c:v>
                </c:pt>
                <c:pt idx="33">
                  <c:v>0.44178636172506247</c:v>
                </c:pt>
                <c:pt idx="34">
                  <c:v>0.45647106712430902</c:v>
                </c:pt>
                <c:pt idx="35">
                  <c:v>0.47029264947307209</c:v>
                </c:pt>
                <c:pt idx="36">
                  <c:v>0.48322062807528315</c:v>
                </c:pt>
                <c:pt idx="37">
                  <c:v>0.49523081892060145</c:v>
                </c:pt>
                <c:pt idx="38">
                  <c:v>0.50630502735169935</c:v>
                </c:pt>
                <c:pt idx="39">
                  <c:v>0.51643072438979776</c:v>
                </c:pt>
                <c:pt idx="40">
                  <c:v>0.52560071123466634</c:v>
                </c:pt>
                <c:pt idx="41">
                  <c:v>0.53381277597513688</c:v>
                </c:pt>
                <c:pt idx="42">
                  <c:v>0.54106934610219315</c:v>
                </c:pt>
                <c:pt idx="43">
                  <c:v>0.54737714000589333</c:v>
                </c:pt>
                <c:pt idx="44">
                  <c:v>0.55274682025726152</c:v>
                </c:pt>
                <c:pt idx="45">
                  <c:v>0.55719265112473004</c:v>
                </c:pt>
                <c:pt idx="46">
                  <c:v>0.56073216244994017</c:v>
                </c:pt>
                <c:pt idx="47">
                  <c:v>0.56338582170811791</c:v>
                </c:pt>
                <c:pt idx="48">
                  <c:v>0.56517671580244899</c:v>
                </c:pt>
                <c:pt idx="49">
                  <c:v>0.56613024388859423</c:v>
                </c:pt>
                <c:pt idx="50">
                  <c:v>0.56627382229354017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5-4ACA-8571-08D67DE897F6}"/>
            </c:ext>
          </c:extLst>
        </c:ser>
        <c:ser>
          <c:idx val="2"/>
          <c:order val="2"/>
          <c:tx>
            <c:v>b</c:v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cat>
            <c:numRef>
              <c:f>'Markov Chain'!$L$2:$BJ$2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'Markov Chain 3div'!$L$5:$BJ$5</c:f>
              <c:numCache>
                <c:formatCode>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2.2796256025817586E-7</c:v>
                </c:pt>
                <c:pt idx="7">
                  <c:v>1.48883439560318E-6</c:v>
                </c:pt>
                <c:pt idx="8">
                  <c:v>5.5569675149044474E-6</c:v>
                </c:pt>
                <c:pt idx="9">
                  <c:v>1.5557320477605821E-5</c:v>
                </c:pt>
                <c:pt idx="10">
                  <c:v>3.6298804858237102E-5</c:v>
                </c:pt>
                <c:pt idx="11">
                  <c:v>7.4537021949421279E-5</c:v>
                </c:pt>
                <c:pt idx="12">
                  <c:v>1.3915419616741456E-4</c:v>
                </c:pt>
                <c:pt idx="13">
                  <c:v>2.4125200309180848E-4</c:v>
                </c:pt>
                <c:pt idx="14">
                  <c:v>3.9415874552534358E-4</c:v>
                </c:pt>
                <c:pt idx="15">
                  <c:v>6.1335638899435204E-4</c:v>
                </c:pt>
                <c:pt idx="16">
                  <c:v>9.1633568805768971E-4</c:v>
                </c:pt>
                <c:pt idx="17">
                  <c:v>1.3223893101884576E-3</c:v>
                </c:pt>
                <c:pt idx="18">
                  <c:v>1.8523537338300229E-3</c:v>
                </c:pt>
                <c:pt idx="19">
                  <c:v>2.5283109553460351E-3</c:v>
                </c:pt>
                <c:pt idx="20">
                  <c:v>3.3732608425063059E-3</c:v>
                </c:pt>
                <c:pt idx="21">
                  <c:v>4.4107744456102875E-3</c:v>
                </c:pt>
                <c:pt idx="22">
                  <c:v>5.6646378217254292E-3</c:v>
                </c:pt>
                <c:pt idx="23">
                  <c:v>7.1584950223505164E-3</c:v>
                </c:pt>
                <c:pt idx="24">
                  <c:v>8.9154979025626736E-3</c:v>
                </c:pt>
                <c:pt idx="25">
                  <c:v>1.0957969378862502E-2</c:v>
                </c:pt>
                <c:pt idx="26">
                  <c:v>1.3307085730601168E-2</c:v>
                </c:pt>
                <c:pt idx="27">
                  <c:v>1.5982582533916146E-2</c:v>
                </c:pt>
                <c:pt idx="28">
                  <c:v>1.9002487857900752E-2</c:v>
                </c:pt>
                <c:pt idx="29">
                  <c:v>2.2382885454650753E-2</c:v>
                </c:pt>
                <c:pt idx="30">
                  <c:v>2.6137709847420743E-2</c:v>
                </c:pt>
                <c:pt idx="31">
                  <c:v>3.0278574470113177E-2</c:v>
                </c:pt>
                <c:pt idx="32">
                  <c:v>3.4814633339437656E-2</c:v>
                </c:pt>
                <c:pt idx="33">
                  <c:v>3.975247614870242E-2</c:v>
                </c:pt>
                <c:pt idx="34">
                  <c:v>4.5096056157927653E-2</c:v>
                </c:pt>
                <c:pt idx="35">
                  <c:v>5.0846649816050166E-2</c:v>
                </c:pt>
                <c:pt idx="36">
                  <c:v>5.7002846683686506E-2</c:v>
                </c:pt>
                <c:pt idx="37">
                  <c:v>6.356056792481217E-2</c:v>
                </c:pt>
                <c:pt idx="38">
                  <c:v>7.0513111397922934E-2</c:v>
                </c:pt>
                <c:pt idx="39">
                  <c:v>7.7851221196627504E-2</c:v>
                </c:pt>
                <c:pt idx="40">
                  <c:v>8.5563179360925695E-2</c:v>
                </c:pt>
                <c:pt idx="41">
                  <c:v>9.3634917398403114E-2</c:v>
                </c:pt>
                <c:pt idx="42">
                  <c:v>0.1020501452140672</c:v>
                </c:pt>
                <c:pt idx="43">
                  <c:v>0.11079049504357369</c:v>
                </c:pt>
                <c:pt idx="44">
                  <c:v>0.11983567801237865</c:v>
                </c:pt>
                <c:pt idx="45">
                  <c:v>0.12916365099838548</c:v>
                </c:pt>
                <c:pt idx="46">
                  <c:v>0.13875079155370709</c:v>
                </c:pt>
                <c:pt idx="47">
                  <c:v>0.14857207873830081</c:v>
                </c:pt>
                <c:pt idx="48">
                  <c:v>0.15860127783082556</c:v>
                </c:pt>
                <c:pt idx="49">
                  <c:v>0.16881112700680459</c:v>
                </c:pt>
                <c:pt idx="50">
                  <c:v>0.17917352420803528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5-4ACA-8571-08D67DE897F6}"/>
            </c:ext>
          </c:extLst>
        </c:ser>
        <c:ser>
          <c:idx val="3"/>
          <c:order val="3"/>
          <c:tx>
            <c:v>a</c:v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'Markov Chain'!$L$2:$BJ$2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'Markov Chain 3div'!$L$6:$BJ$6</c:f>
              <c:numCache>
                <c:formatCode>0.0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1.0884169309651884E-10</c:v>
                </c:pt>
                <c:pt idx="10">
                  <c:v>1.0118546166742412E-9</c:v>
                </c:pt>
                <c:pt idx="11">
                  <c:v>5.1740277128550851E-9</c:v>
                </c:pt>
                <c:pt idx="12">
                  <c:v>1.9242525791730133E-8</c:v>
                </c:pt>
                <c:pt idx="13">
                  <c:v>5.8149294019743691E-8</c:v>
                </c:pt>
                <c:pt idx="14">
                  <c:v>1.5140054643252577E-7</c:v>
                </c:pt>
                <c:pt idx="15">
                  <c:v>3.5198054603941665E-7</c:v>
                </c:pt>
                <c:pt idx="16">
                  <c:v>7.4820111080392362E-7</c:v>
                </c:pt>
                <c:pt idx="17">
                  <c:v>1.4787060822200805E-6</c:v>
                </c:pt>
                <c:pt idx="18">
                  <c:v>2.7507021106155651E-6</c:v>
                </c:pt>
                <c:pt idx="19">
                  <c:v>4.8613433909971107E-6</c:v>
                </c:pt>
                <c:pt idx="20">
                  <c:v>8.2220570509292971E-6</c:v>
                </c:pt>
                <c:pt idx="21">
                  <c:v>1.3385464873088877E-5</c:v>
                </c:pt>
                <c:pt idx="22">
                  <c:v>2.1074441456638201E-5</c:v>
                </c:pt>
                <c:pt idx="23">
                  <c:v>3.2212752738594989E-5</c:v>
                </c:pt>
                <c:pt idx="24">
                  <c:v>4.795664450236377E-5</c:v>
                </c:pt>
                <c:pt idx="25">
                  <c:v>6.9726699288086302E-5</c:v>
                </c:pt>
                <c:pt idx="26">
                  <c:v>9.9239252068068244E-5</c:v>
                </c:pt>
                <c:pt idx="27">
                  <c:v>1.3853664932443361E-4</c:v>
                </c:pt>
                <c:pt idx="28">
                  <c:v>1.9001565120886955E-4</c:v>
                </c:pt>
                <c:pt idx="29">
                  <c:v>2.5645331018230299E-4</c:v>
                </c:pt>
                <c:pt idx="30">
                  <c:v>3.4102970946201726E-4</c:v>
                </c:pt>
                <c:pt idx="31">
                  <c:v>4.4734700805892035E-4</c:v>
                </c:pt>
                <c:pt idx="32">
                  <c:v>5.7944431338620807E-4</c:v>
                </c:pt>
                <c:pt idx="33">
                  <c:v>7.4180798458975438E-4</c:v>
                </c:pt>
                <c:pt idx="34">
                  <c:v>9.3937705721212461E-4</c:v>
                </c:pt>
                <c:pt idx="35">
                  <c:v>1.1775435700391514E-3</c:v>
                </c:pt>
                <c:pt idx="36">
                  <c:v>1.4621476656838731E-3</c:v>
                </c:pt>
                <c:pt idx="37">
                  <c:v>1.799467425575136E-3</c:v>
                </c:pt>
                <c:pt idx="38">
                  <c:v>2.1962034857404499E-3</c:v>
                </c:pt>
                <c:pt idx="39">
                  <c:v>2.6594585605831198E-3</c:v>
                </c:pt>
                <c:pt idx="40">
                  <c:v>3.1967120765061972E-3</c:v>
                </c:pt>
                <c:pt idx="41">
                  <c:v>3.8157901847529867E-3</c:v>
                </c:pt>
                <c:pt idx="42">
                  <c:v>4.5248314824941818E-3</c:v>
                </c:pt>
                <c:pt idx="43">
                  <c:v>5.332248822511992E-3</c:v>
                </c:pt>
                <c:pt idx="44">
                  <c:v>6.246687634546999E-3</c:v>
                </c:pt>
                <c:pt idx="45">
                  <c:v>7.2769812154144745E-3</c:v>
                </c:pt>
                <c:pt idx="46">
                  <c:v>8.4321034704663098E-3</c:v>
                </c:pt>
                <c:pt idx="47">
                  <c:v>9.721119606123348E-3</c:v>
                </c:pt>
                <c:pt idx="48">
                  <c:v>1.1153135282406183E-2</c:v>
                </c:pt>
                <c:pt idx="49">
                  <c:v>1.2737244736127584E-2</c:v>
                </c:pt>
                <c:pt idx="50">
                  <c:v>1.4482478380233792E-2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5-4ACA-8571-08D67DE89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927016"/>
        <c:axId val="481927408"/>
      </c:areaChart>
      <c:catAx>
        <c:axId val="481927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Service years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48482323209449363"/>
              <c:y val="0.9150947495796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927408"/>
        <c:crosses val="autoZero"/>
        <c:auto val="1"/>
        <c:lblAlgn val="ctr"/>
        <c:lblOffset val="100"/>
        <c:noMultiLvlLbl val="0"/>
      </c:catAx>
      <c:valAx>
        <c:axId val="48192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Rate of deterioration degree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"/>
              <c:y val="0.272046338107888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927016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7585687389589866"/>
          <c:y val="0.58586495083415024"/>
          <c:w val="0.18745094641140189"/>
          <c:h val="0.19737229816371851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1322101</xdr:colOff>
      <xdr:row>8</xdr:row>
      <xdr:rowOff>41019</xdr:rowOff>
    </xdr:from>
    <xdr:to>
      <xdr:col>4</xdr:col>
      <xdr:colOff>1798320</xdr:colOff>
      <xdr:row>18</xdr:row>
      <xdr:rowOff>149036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165688</xdr:colOff>
      <xdr:row>8</xdr:row>
      <xdr:rowOff>34610</xdr:rowOff>
    </xdr:from>
    <xdr:to>
      <xdr:col>21</xdr:col>
      <xdr:colOff>174683</xdr:colOff>
      <xdr:row>18</xdr:row>
      <xdr:rowOff>69348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152400</xdr:rowOff>
    </xdr:from>
    <xdr:to>
      <xdr:col>22</xdr:col>
      <xdr:colOff>142875</xdr:colOff>
      <xdr:row>63</xdr:row>
      <xdr:rowOff>53340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4648200"/>
          <a:ext cx="14712315" cy="10965180"/>
        </a:xfrm>
        <a:prstGeom prst="roundRect">
          <a:avLst>
            <a:gd name="adj" fmla="val 6489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590838</xdr:colOff>
      <xdr:row>22</xdr:row>
      <xdr:rowOff>16499</xdr:rowOff>
    </xdr:from>
    <xdr:to>
      <xdr:col>4</xdr:col>
      <xdr:colOff>1425852</xdr:colOff>
      <xdr:row>23</xdr:row>
      <xdr:rowOff>106993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90838" y="5266679"/>
          <a:ext cx="5231754" cy="341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/>
            <a:t>Process 2</a:t>
          </a:r>
          <a:r>
            <a:rPr kumimoji="1" lang="ja-JP" altLang="en-US" sz="1400"/>
            <a:t>：</a:t>
          </a:r>
          <a:r>
            <a:rPr kumimoji="1" lang="en-US" altLang="ja-JP" sz="1400"/>
            <a:t>Select "Data" tab and click "Solver"</a:t>
          </a:r>
          <a:endParaRPr kumimoji="1" lang="ja-JP" altLang="en-US" sz="1400"/>
        </a:p>
      </xdr:txBody>
    </xdr:sp>
    <xdr:clientData/>
  </xdr:twoCellAnchor>
  <xdr:twoCellAnchor>
    <xdr:from>
      <xdr:col>0</xdr:col>
      <xdr:colOff>602276</xdr:colOff>
      <xdr:row>28</xdr:row>
      <xdr:rowOff>131202</xdr:rowOff>
    </xdr:from>
    <xdr:to>
      <xdr:col>20</xdr:col>
      <xdr:colOff>202787</xdr:colOff>
      <xdr:row>36</xdr:row>
      <xdr:rowOff>198120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2276" y="6890142"/>
          <a:ext cx="13529871" cy="20785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/>
            <a:t>Process 3</a:t>
          </a:r>
          <a:r>
            <a:rPr kumimoji="1" lang="ja-JP" altLang="en-US" sz="1400" b="1"/>
            <a:t>：</a:t>
          </a:r>
          <a:r>
            <a:rPr kumimoji="1" lang="en-US" altLang="ja-JP" sz="1400" b="0"/>
            <a:t>In Solver</a:t>
          </a:r>
          <a:r>
            <a:rPr kumimoji="1" lang="en-US" altLang="ja-JP" sz="1400" b="0" baseline="0"/>
            <a:t> Parameters window, set items as below;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"Set Objective": $H$8 (red cell)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"To": Min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"By changing Variable Cells": $C$4 (green cell)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Process 4</a:t>
          </a: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Click "Solve" button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Process5</a:t>
          </a: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You can obtain optimized "px" (transition probability)</a:t>
          </a:r>
          <a:endParaRPr kumimoji="1" lang="en-US" altLang="ja-JP" sz="1400" b="1"/>
        </a:p>
      </xdr:txBody>
    </xdr:sp>
    <xdr:clientData/>
  </xdr:twoCellAnchor>
  <xdr:twoCellAnchor>
    <xdr:from>
      <xdr:col>0</xdr:col>
      <xdr:colOff>594097</xdr:colOff>
      <xdr:row>20</xdr:row>
      <xdr:rowOff>107476</xdr:rowOff>
    </xdr:from>
    <xdr:to>
      <xdr:col>9</xdr:col>
      <xdr:colOff>1324215</xdr:colOff>
      <xdr:row>21</xdr:row>
      <xdr:rowOff>220221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94097" y="4854736"/>
          <a:ext cx="9630278" cy="36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/>
            <a:t>Process 1</a:t>
          </a:r>
          <a:r>
            <a:rPr kumimoji="1" lang="ja-JP" altLang="en-US" sz="1400"/>
            <a:t>：</a:t>
          </a:r>
          <a:r>
            <a:rPr kumimoji="1" lang="en-US" altLang="ja-JP" sz="1400"/>
            <a:t>Input appropriate values in each cell filled with yellow</a:t>
          </a:r>
          <a:endParaRPr kumimoji="1" lang="ja-JP" altLang="en-US" sz="1400"/>
        </a:p>
      </xdr:txBody>
    </xdr:sp>
    <xdr:clientData/>
  </xdr:twoCellAnchor>
  <xdr:twoCellAnchor>
    <xdr:from>
      <xdr:col>0</xdr:col>
      <xdr:colOff>662941</xdr:colOff>
      <xdr:row>23</xdr:row>
      <xdr:rowOff>99061</xdr:rowOff>
    </xdr:from>
    <xdr:to>
      <xdr:col>20</xdr:col>
      <xdr:colOff>167641</xdr:colOff>
      <xdr:row>28</xdr:row>
      <xdr:rowOff>80793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D9E6A325-B228-41F2-8483-51CDF0FA72D0}"/>
            </a:ext>
          </a:extLst>
        </xdr:cNvPr>
        <xdr:cNvGrpSpPr/>
      </xdr:nvGrpSpPr>
      <xdr:grpSpPr>
        <a:xfrm>
          <a:off x="662941" y="5600701"/>
          <a:ext cx="13434060" cy="1239032"/>
          <a:chOff x="12812485" y="8730343"/>
          <a:chExt cx="21714285" cy="2002723"/>
        </a:xfrm>
      </xdr:grpSpPr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FF2C8AB0-35E6-481C-8D11-E9612AC0EC4C}"/>
              </a:ext>
            </a:extLst>
          </xdr:cNvPr>
          <xdr:cNvGrpSpPr/>
        </xdr:nvGrpSpPr>
        <xdr:grpSpPr>
          <a:xfrm>
            <a:off x="12812485" y="8752114"/>
            <a:ext cx="21714285" cy="1980952"/>
            <a:chOff x="12812485" y="8752114"/>
            <a:chExt cx="21714285" cy="1980952"/>
          </a:xfrm>
        </xdr:grpSpPr>
        <xdr:pic>
          <xdr:nvPicPr>
            <xdr:cNvPr id="25" name="Picture 24">
              <a:extLst>
                <a:ext uri="{FF2B5EF4-FFF2-40B4-BE49-F238E27FC236}">
                  <a16:creationId xmlns:a16="http://schemas.microsoft.com/office/drawing/2014/main" id="{A2661A87-EDF0-4401-A964-ACE6F7258BA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812485" y="8752114"/>
              <a:ext cx="21714285" cy="1980952"/>
            </a:xfrm>
            <a:prstGeom prst="rect">
              <a:avLst/>
            </a:prstGeom>
          </xdr:spPr>
        </xdr:pic>
        <xdr:sp macro="" textlink="">
          <xdr:nvSpPr>
            <xdr:cNvPr id="26" name="Oval 25">
              <a:extLst>
                <a:ext uri="{FF2B5EF4-FFF2-40B4-BE49-F238E27FC236}">
                  <a16:creationId xmlns:a16="http://schemas.microsoft.com/office/drawing/2014/main" id="{8A024E13-6BEC-41B4-A9EA-A81CCFE7F482}"/>
                </a:ext>
              </a:extLst>
            </xdr:cNvPr>
            <xdr:cNvSpPr/>
          </xdr:nvSpPr>
          <xdr:spPr>
            <a:xfrm>
              <a:off x="16807544" y="9056914"/>
              <a:ext cx="8708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7" name="Oval 26">
              <a:extLst>
                <a:ext uri="{FF2B5EF4-FFF2-40B4-BE49-F238E27FC236}">
                  <a16:creationId xmlns:a16="http://schemas.microsoft.com/office/drawing/2014/main" id="{63C7750B-CAEE-4EF0-B4D9-3F49CACE3A87}"/>
                </a:ext>
              </a:extLst>
            </xdr:cNvPr>
            <xdr:cNvSpPr/>
          </xdr:nvSpPr>
          <xdr:spPr>
            <a:xfrm>
              <a:off x="32134630" y="9318171"/>
              <a:ext cx="8708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396E03A6-8600-4EFA-BDCC-ABD92A36872A}"/>
              </a:ext>
            </a:extLst>
          </xdr:cNvPr>
          <xdr:cNvSpPr txBox="1"/>
        </xdr:nvSpPr>
        <xdr:spPr>
          <a:xfrm>
            <a:off x="16274143" y="8730343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2.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FD925506-0665-4500-9668-64113B173762}"/>
              </a:ext>
            </a:extLst>
          </xdr:cNvPr>
          <xdr:cNvSpPr txBox="1"/>
        </xdr:nvSpPr>
        <xdr:spPr>
          <a:xfrm>
            <a:off x="31633886" y="8937172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2.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</xdr:col>
      <xdr:colOff>114300</xdr:colOff>
      <xdr:row>36</xdr:row>
      <xdr:rowOff>106680</xdr:rowOff>
    </xdr:from>
    <xdr:to>
      <xdr:col>10</xdr:col>
      <xdr:colOff>71507</xdr:colOff>
      <xdr:row>62</xdr:row>
      <xdr:rowOff>44910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CC3C1F70-6399-4DC2-BF95-1A256F064654}"/>
            </a:ext>
          </a:extLst>
        </xdr:cNvPr>
        <xdr:cNvGrpSpPr/>
      </xdr:nvGrpSpPr>
      <xdr:grpSpPr>
        <a:xfrm>
          <a:off x="3124200" y="8877300"/>
          <a:ext cx="7401947" cy="6476190"/>
          <a:chOff x="3078480" y="8465820"/>
          <a:chExt cx="7401947" cy="6476190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8B9EF4DB-ED79-4DC4-8DE6-557D90C977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413760" y="8465820"/>
            <a:ext cx="7066667" cy="6476190"/>
          </a:xfrm>
          <a:prstGeom prst="rect">
            <a:avLst/>
          </a:prstGeom>
        </xdr:spPr>
      </xdr:pic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1F10E5B6-913C-4B1F-9210-ADAA765B974B}"/>
              </a:ext>
            </a:extLst>
          </xdr:cNvPr>
          <xdr:cNvSpPr/>
        </xdr:nvSpPr>
        <xdr:spPr>
          <a:xfrm>
            <a:off x="3764279" y="8990512"/>
            <a:ext cx="6477000" cy="315686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B5F3E1AC-2F3F-4142-BB6C-FC8273E13812}"/>
              </a:ext>
            </a:extLst>
          </xdr:cNvPr>
          <xdr:cNvSpPr/>
        </xdr:nvSpPr>
        <xdr:spPr>
          <a:xfrm>
            <a:off x="3786051" y="9360627"/>
            <a:ext cx="3516085" cy="3374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96FF15D0-0C66-47A1-9AF8-1C1CE9A8E9EC}"/>
              </a:ext>
            </a:extLst>
          </xdr:cNvPr>
          <xdr:cNvSpPr/>
        </xdr:nvSpPr>
        <xdr:spPr>
          <a:xfrm>
            <a:off x="3764280" y="9817827"/>
            <a:ext cx="6400799" cy="54428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Oval 35">
            <a:extLst>
              <a:ext uri="{FF2B5EF4-FFF2-40B4-BE49-F238E27FC236}">
                <a16:creationId xmlns:a16="http://schemas.microsoft.com/office/drawing/2014/main" id="{74B1BB2F-8C18-4143-A723-FCD69E9B3539}"/>
              </a:ext>
            </a:extLst>
          </xdr:cNvPr>
          <xdr:cNvSpPr/>
        </xdr:nvSpPr>
        <xdr:spPr>
          <a:xfrm>
            <a:off x="7247708" y="14270083"/>
            <a:ext cx="1556657" cy="664029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9A56FCB8-B432-43AC-88C9-EE457006D936}"/>
              </a:ext>
            </a:extLst>
          </xdr:cNvPr>
          <xdr:cNvSpPr txBox="1"/>
        </xdr:nvSpPr>
        <xdr:spPr>
          <a:xfrm>
            <a:off x="3078480" y="9371513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3.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37C41993-C722-410B-B657-D084900F3C4D}"/>
              </a:ext>
            </a:extLst>
          </xdr:cNvPr>
          <xdr:cNvSpPr txBox="1"/>
        </xdr:nvSpPr>
        <xdr:spPr>
          <a:xfrm>
            <a:off x="6725194" y="14008828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4.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</cdr:x>
      <cdr:y>0.81673</cdr:y>
    </cdr:from>
    <cdr:to>
      <cdr:x>0.94944</cdr:x>
      <cdr:y>0.91336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947865" y="2030069"/>
          <a:ext cx="2142626" cy="240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i="1"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n-US" altLang="ja-JP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c              b             a</a:t>
          </a:r>
          <a:endParaRPr lang="ja-JP" alt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1116361</xdr:colOff>
      <xdr:row>8</xdr:row>
      <xdr:rowOff>25779</xdr:rowOff>
    </xdr:from>
    <xdr:to>
      <xdr:col>4</xdr:col>
      <xdr:colOff>1592580</xdr:colOff>
      <xdr:row>18</xdr:row>
      <xdr:rowOff>133796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EB6476-6F3C-4864-A7EC-61380AF82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188548</xdr:colOff>
      <xdr:row>9</xdr:row>
      <xdr:rowOff>11750</xdr:rowOff>
    </xdr:from>
    <xdr:to>
      <xdr:col>17</xdr:col>
      <xdr:colOff>90863</xdr:colOff>
      <xdr:row>18</xdr:row>
      <xdr:rowOff>198888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7D05701-B124-4E3D-9648-AE6BEC462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152400</xdr:rowOff>
    </xdr:from>
    <xdr:to>
      <xdr:col>22</xdr:col>
      <xdr:colOff>142875</xdr:colOff>
      <xdr:row>63</xdr:row>
      <xdr:rowOff>7620</xdr:rowOff>
    </xdr:to>
    <xdr:sp macro="" textlink="">
      <xdr:nvSpPr>
        <xdr:cNvPr id="4" name="角丸四角形 4">
          <a:extLst>
            <a:ext uri="{FF2B5EF4-FFF2-40B4-BE49-F238E27FC236}">
              <a16:creationId xmlns:a16="http://schemas.microsoft.com/office/drawing/2014/main" id="{7609509D-EFD4-4380-AFB4-B8B45E6ED267}"/>
            </a:ext>
          </a:extLst>
        </xdr:cNvPr>
        <xdr:cNvSpPr/>
      </xdr:nvSpPr>
      <xdr:spPr>
        <a:xfrm>
          <a:off x="0" y="4541520"/>
          <a:ext cx="14712315" cy="10919460"/>
        </a:xfrm>
        <a:prstGeom prst="roundRect">
          <a:avLst>
            <a:gd name="adj" fmla="val 6489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590838</xdr:colOff>
      <xdr:row>22</xdr:row>
      <xdr:rowOff>16499</xdr:rowOff>
    </xdr:from>
    <xdr:to>
      <xdr:col>4</xdr:col>
      <xdr:colOff>1425852</xdr:colOff>
      <xdr:row>23</xdr:row>
      <xdr:rowOff>106993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815CEE8-69B6-4094-AE69-856DDD699AA4}"/>
            </a:ext>
          </a:extLst>
        </xdr:cNvPr>
        <xdr:cNvSpPr txBox="1"/>
      </xdr:nvSpPr>
      <xdr:spPr>
        <a:xfrm>
          <a:off x="590838" y="5266679"/>
          <a:ext cx="5231754" cy="341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/>
            <a:t>Process 2</a:t>
          </a:r>
          <a:r>
            <a:rPr kumimoji="1" lang="ja-JP" altLang="en-US" sz="1400"/>
            <a:t>：</a:t>
          </a:r>
          <a:r>
            <a:rPr kumimoji="1" lang="en-US" altLang="ja-JP" sz="1400"/>
            <a:t>Select "Data" tab and click "Solver"</a:t>
          </a:r>
          <a:endParaRPr kumimoji="1" lang="ja-JP" altLang="en-US" sz="1400"/>
        </a:p>
      </xdr:txBody>
    </xdr:sp>
    <xdr:clientData/>
  </xdr:twoCellAnchor>
  <xdr:twoCellAnchor>
    <xdr:from>
      <xdr:col>0</xdr:col>
      <xdr:colOff>602276</xdr:colOff>
      <xdr:row>28</xdr:row>
      <xdr:rowOff>131202</xdr:rowOff>
    </xdr:from>
    <xdr:to>
      <xdr:col>20</xdr:col>
      <xdr:colOff>202787</xdr:colOff>
      <xdr:row>37</xdr:row>
      <xdr:rowOff>144780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475E10B-2ED6-4EA1-914F-52E7654A1AF0}"/>
            </a:ext>
          </a:extLst>
        </xdr:cNvPr>
        <xdr:cNvSpPr txBox="1"/>
      </xdr:nvSpPr>
      <xdr:spPr>
        <a:xfrm>
          <a:off x="602276" y="6783462"/>
          <a:ext cx="13529871" cy="22767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/>
            <a:t>Process 3</a:t>
          </a:r>
          <a:r>
            <a:rPr kumimoji="1" lang="ja-JP" altLang="en-US" sz="1400" b="1"/>
            <a:t>：</a:t>
          </a:r>
          <a:r>
            <a:rPr kumimoji="1" lang="en-US" altLang="ja-JP" sz="1400" b="0"/>
            <a:t>In Solver</a:t>
          </a:r>
          <a:r>
            <a:rPr kumimoji="1" lang="en-US" altLang="ja-JP" sz="1400" b="0" baseline="0"/>
            <a:t> Parameters window, set items as below;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"Set Objective": $H$8 (red cell)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"To": Min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"By changing Variable Cells": $C$4 (green cell)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Process 4</a:t>
          </a: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Click "Solve" button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Process 5</a:t>
          </a:r>
          <a:r>
            <a:rPr kumimoji="1" lang="en-US" altLang="ja-JP" sz="14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You can obtain optimized "px" (Transition probability)</a:t>
          </a:r>
          <a:endParaRPr kumimoji="1" lang="en-US" altLang="ja-JP" sz="1400" b="1"/>
        </a:p>
      </xdr:txBody>
    </xdr:sp>
    <xdr:clientData/>
  </xdr:twoCellAnchor>
  <xdr:twoCellAnchor>
    <xdr:from>
      <xdr:col>0</xdr:col>
      <xdr:colOff>594097</xdr:colOff>
      <xdr:row>20</xdr:row>
      <xdr:rowOff>107476</xdr:rowOff>
    </xdr:from>
    <xdr:to>
      <xdr:col>9</xdr:col>
      <xdr:colOff>1324215</xdr:colOff>
      <xdr:row>21</xdr:row>
      <xdr:rowOff>220221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D05B5A-2966-4BA7-89F1-3D7894DC094D}"/>
            </a:ext>
          </a:extLst>
        </xdr:cNvPr>
        <xdr:cNvSpPr txBox="1"/>
      </xdr:nvSpPr>
      <xdr:spPr>
        <a:xfrm>
          <a:off x="594097" y="4854736"/>
          <a:ext cx="9630278" cy="364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/>
            <a:t>Process 1</a:t>
          </a:r>
          <a:r>
            <a:rPr kumimoji="1" lang="ja-JP" altLang="en-US" sz="1400"/>
            <a:t>：</a:t>
          </a:r>
          <a:r>
            <a:rPr kumimoji="1" lang="en-US" altLang="ja-JP" sz="1400"/>
            <a:t>Input appropriate values in each cell filled with yellow</a:t>
          </a:r>
          <a:endParaRPr kumimoji="1" lang="ja-JP" altLang="en-US" sz="1400"/>
        </a:p>
      </xdr:txBody>
    </xdr:sp>
    <xdr:clientData/>
  </xdr:twoCellAnchor>
  <xdr:twoCellAnchor>
    <xdr:from>
      <xdr:col>1</xdr:col>
      <xdr:colOff>1</xdr:colOff>
      <xdr:row>23</xdr:row>
      <xdr:rowOff>99061</xdr:rowOff>
    </xdr:from>
    <xdr:to>
      <xdr:col>20</xdr:col>
      <xdr:colOff>167641</xdr:colOff>
      <xdr:row>28</xdr:row>
      <xdr:rowOff>80793</xdr:rowOff>
    </xdr:to>
    <xdr:grpSp>
      <xdr:nvGrpSpPr>
        <xdr:cNvPr id="8" name="Group 20">
          <a:extLst>
            <a:ext uri="{FF2B5EF4-FFF2-40B4-BE49-F238E27FC236}">
              <a16:creationId xmlns:a16="http://schemas.microsoft.com/office/drawing/2014/main" id="{7FDD56EA-3CD9-4CC1-AA57-C58B94692102}"/>
            </a:ext>
          </a:extLst>
        </xdr:cNvPr>
        <xdr:cNvGrpSpPr/>
      </xdr:nvGrpSpPr>
      <xdr:grpSpPr>
        <a:xfrm>
          <a:off x="2072641" y="5494021"/>
          <a:ext cx="12024360" cy="1239032"/>
          <a:chOff x="12812485" y="8730343"/>
          <a:chExt cx="21714285" cy="2002723"/>
        </a:xfrm>
      </xdr:grpSpPr>
      <xdr:grpSp>
        <xdr:nvGrpSpPr>
          <xdr:cNvPr id="9" name="Group 21">
            <a:extLst>
              <a:ext uri="{FF2B5EF4-FFF2-40B4-BE49-F238E27FC236}">
                <a16:creationId xmlns:a16="http://schemas.microsoft.com/office/drawing/2014/main" id="{9E15E6CF-2247-4692-83D8-229CB0403B0B}"/>
              </a:ext>
            </a:extLst>
          </xdr:cNvPr>
          <xdr:cNvGrpSpPr/>
        </xdr:nvGrpSpPr>
        <xdr:grpSpPr>
          <a:xfrm>
            <a:off x="12812485" y="8752114"/>
            <a:ext cx="21714285" cy="1980952"/>
            <a:chOff x="12812485" y="8752114"/>
            <a:chExt cx="21714285" cy="1980952"/>
          </a:xfrm>
        </xdr:grpSpPr>
        <xdr:pic>
          <xdr:nvPicPr>
            <xdr:cNvPr id="12" name="Picture 24">
              <a:extLst>
                <a:ext uri="{FF2B5EF4-FFF2-40B4-BE49-F238E27FC236}">
                  <a16:creationId xmlns:a16="http://schemas.microsoft.com/office/drawing/2014/main" id="{041CCFAC-B88C-42C6-A367-0F74E10AB16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812485" y="8752114"/>
              <a:ext cx="21714285" cy="1980952"/>
            </a:xfrm>
            <a:prstGeom prst="rect">
              <a:avLst/>
            </a:prstGeom>
          </xdr:spPr>
        </xdr:pic>
        <xdr:sp macro="" textlink="">
          <xdr:nvSpPr>
            <xdr:cNvPr id="13" name="Oval 25">
              <a:extLst>
                <a:ext uri="{FF2B5EF4-FFF2-40B4-BE49-F238E27FC236}">
                  <a16:creationId xmlns:a16="http://schemas.microsoft.com/office/drawing/2014/main" id="{8479DD0F-C5BC-4D90-8123-EB829443CDC5}"/>
                </a:ext>
              </a:extLst>
            </xdr:cNvPr>
            <xdr:cNvSpPr/>
          </xdr:nvSpPr>
          <xdr:spPr>
            <a:xfrm>
              <a:off x="16807544" y="9056914"/>
              <a:ext cx="8708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4" name="Oval 26">
              <a:extLst>
                <a:ext uri="{FF2B5EF4-FFF2-40B4-BE49-F238E27FC236}">
                  <a16:creationId xmlns:a16="http://schemas.microsoft.com/office/drawing/2014/main" id="{8781C32C-8E12-4A26-A60F-AC2A2C3918CC}"/>
                </a:ext>
              </a:extLst>
            </xdr:cNvPr>
            <xdr:cNvSpPr/>
          </xdr:nvSpPr>
          <xdr:spPr>
            <a:xfrm>
              <a:off x="32134630" y="9318171"/>
              <a:ext cx="870857" cy="664029"/>
            </a:xfrm>
            <a:prstGeom prst="ellipse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TextBox 22">
            <a:extLst>
              <a:ext uri="{FF2B5EF4-FFF2-40B4-BE49-F238E27FC236}">
                <a16:creationId xmlns:a16="http://schemas.microsoft.com/office/drawing/2014/main" id="{AB0C00A5-7559-44C8-B24C-00BC0E9D3F85}"/>
              </a:ext>
            </a:extLst>
          </xdr:cNvPr>
          <xdr:cNvSpPr txBox="1"/>
        </xdr:nvSpPr>
        <xdr:spPr>
          <a:xfrm>
            <a:off x="16274143" y="8730343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2.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11" name="TextBox 23">
            <a:extLst>
              <a:ext uri="{FF2B5EF4-FFF2-40B4-BE49-F238E27FC236}">
                <a16:creationId xmlns:a16="http://schemas.microsoft.com/office/drawing/2014/main" id="{9E78F07D-3640-4519-91E4-0D3FD94B6480}"/>
              </a:ext>
            </a:extLst>
          </xdr:cNvPr>
          <xdr:cNvSpPr txBox="1"/>
        </xdr:nvSpPr>
        <xdr:spPr>
          <a:xfrm>
            <a:off x="31633886" y="8937172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2.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2</xdr:col>
      <xdr:colOff>99060</xdr:colOff>
      <xdr:row>36</xdr:row>
      <xdr:rowOff>60960</xdr:rowOff>
    </xdr:from>
    <xdr:to>
      <xdr:col>10</xdr:col>
      <xdr:colOff>56267</xdr:colOff>
      <xdr:row>61</xdr:row>
      <xdr:rowOff>189690</xdr:rowOff>
    </xdr:to>
    <xdr:grpSp>
      <xdr:nvGrpSpPr>
        <xdr:cNvPr id="15" name="Group 37">
          <a:extLst>
            <a:ext uri="{FF2B5EF4-FFF2-40B4-BE49-F238E27FC236}">
              <a16:creationId xmlns:a16="http://schemas.microsoft.com/office/drawing/2014/main" id="{6DC6237E-06E3-48FD-88B6-67D056823312}"/>
            </a:ext>
          </a:extLst>
        </xdr:cNvPr>
        <xdr:cNvGrpSpPr/>
      </xdr:nvGrpSpPr>
      <xdr:grpSpPr>
        <a:xfrm>
          <a:off x="3108960" y="8724900"/>
          <a:ext cx="7401947" cy="6415230"/>
          <a:chOff x="3078480" y="8465820"/>
          <a:chExt cx="7401947" cy="6476190"/>
        </a:xfrm>
      </xdr:grpSpPr>
      <xdr:pic>
        <xdr:nvPicPr>
          <xdr:cNvPr id="16" name="Picture 6">
            <a:extLst>
              <a:ext uri="{FF2B5EF4-FFF2-40B4-BE49-F238E27FC236}">
                <a16:creationId xmlns:a16="http://schemas.microsoft.com/office/drawing/2014/main" id="{8EE3B58C-36AC-4184-A931-FD3F2FFE9D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413760" y="8465820"/>
            <a:ext cx="7066667" cy="6476190"/>
          </a:xfrm>
          <a:prstGeom prst="rect">
            <a:avLst/>
          </a:prstGeom>
        </xdr:spPr>
      </xdr:pic>
      <xdr:sp macro="" textlink="">
        <xdr:nvSpPr>
          <xdr:cNvPr id="17" name="Rectangle 32">
            <a:extLst>
              <a:ext uri="{FF2B5EF4-FFF2-40B4-BE49-F238E27FC236}">
                <a16:creationId xmlns:a16="http://schemas.microsoft.com/office/drawing/2014/main" id="{F5DB6034-592E-4F06-B08E-E4C1C2486CE6}"/>
              </a:ext>
            </a:extLst>
          </xdr:cNvPr>
          <xdr:cNvSpPr/>
        </xdr:nvSpPr>
        <xdr:spPr>
          <a:xfrm>
            <a:off x="3764279" y="8990512"/>
            <a:ext cx="6477000" cy="315686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Rectangle 33">
            <a:extLst>
              <a:ext uri="{FF2B5EF4-FFF2-40B4-BE49-F238E27FC236}">
                <a16:creationId xmlns:a16="http://schemas.microsoft.com/office/drawing/2014/main" id="{EFF8B923-07CC-46EB-A1F2-E787BCC8FA2D}"/>
              </a:ext>
            </a:extLst>
          </xdr:cNvPr>
          <xdr:cNvSpPr/>
        </xdr:nvSpPr>
        <xdr:spPr>
          <a:xfrm>
            <a:off x="3786051" y="9360627"/>
            <a:ext cx="3516085" cy="3374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Rectangle 34">
            <a:extLst>
              <a:ext uri="{FF2B5EF4-FFF2-40B4-BE49-F238E27FC236}">
                <a16:creationId xmlns:a16="http://schemas.microsoft.com/office/drawing/2014/main" id="{633E70EF-4F89-4838-AA79-536DEABB3CA5}"/>
              </a:ext>
            </a:extLst>
          </xdr:cNvPr>
          <xdr:cNvSpPr/>
        </xdr:nvSpPr>
        <xdr:spPr>
          <a:xfrm>
            <a:off x="3764280" y="9817827"/>
            <a:ext cx="6400799" cy="54428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Oval 35">
            <a:extLst>
              <a:ext uri="{FF2B5EF4-FFF2-40B4-BE49-F238E27FC236}">
                <a16:creationId xmlns:a16="http://schemas.microsoft.com/office/drawing/2014/main" id="{863CF1ED-3C67-44A0-B772-9355C35B1CAB}"/>
              </a:ext>
            </a:extLst>
          </xdr:cNvPr>
          <xdr:cNvSpPr/>
        </xdr:nvSpPr>
        <xdr:spPr>
          <a:xfrm>
            <a:off x="7247708" y="14270083"/>
            <a:ext cx="1556657" cy="664029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TextBox 29">
            <a:extLst>
              <a:ext uri="{FF2B5EF4-FFF2-40B4-BE49-F238E27FC236}">
                <a16:creationId xmlns:a16="http://schemas.microsoft.com/office/drawing/2014/main" id="{D27432A6-2BD8-43A7-BBED-7EC4E2A74580}"/>
              </a:ext>
            </a:extLst>
          </xdr:cNvPr>
          <xdr:cNvSpPr txBox="1"/>
        </xdr:nvSpPr>
        <xdr:spPr>
          <a:xfrm>
            <a:off x="3078480" y="9371513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3.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22" name="TextBox 30">
            <a:extLst>
              <a:ext uri="{FF2B5EF4-FFF2-40B4-BE49-F238E27FC236}">
                <a16:creationId xmlns:a16="http://schemas.microsoft.com/office/drawing/2014/main" id="{5F090AC2-FEE4-40CC-8424-0948EFD427A8}"/>
              </a:ext>
            </a:extLst>
          </xdr:cNvPr>
          <xdr:cNvSpPr txBox="1"/>
        </xdr:nvSpPr>
        <xdr:spPr>
          <a:xfrm>
            <a:off x="6725194" y="14008828"/>
            <a:ext cx="566057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2000">
                <a:solidFill>
                  <a:srgbClr val="FF0000"/>
                </a:solidFill>
              </a:rPr>
              <a:t>4.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0.2912</cdr:x>
      <cdr:y>0.81673</cdr:y>
    </cdr:from>
    <cdr:to>
      <cdr:x>0.94944</cdr:x>
      <cdr:y>0.91336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947865" y="2030069"/>
          <a:ext cx="2142626" cy="240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i="1"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n-US" altLang="ja-JP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c              b             a</a:t>
          </a:r>
          <a:endParaRPr lang="ja-JP" alt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"/>
  <sheetViews>
    <sheetView showGridLines="0" zoomScaleNormal="100" zoomScaleSheetLayoutView="70" workbookViewId="0">
      <selection activeCell="H6" sqref="H6"/>
    </sheetView>
  </sheetViews>
  <sheetFormatPr defaultColWidth="3.6640625" defaultRowHeight="20.100000000000001" customHeight="1" x14ac:dyDescent="0.15"/>
  <cols>
    <col min="1" max="1" width="30.21875" style="1" bestFit="1" customWidth="1"/>
    <col min="2" max="2" width="13.6640625" style="1" bestFit="1" customWidth="1"/>
    <col min="3" max="4" width="10.109375" style="1" customWidth="1"/>
    <col min="5" max="5" width="32.6640625" style="1" bestFit="1" customWidth="1"/>
    <col min="6" max="8" width="10.109375" style="1" customWidth="1"/>
    <col min="9" max="9" width="2.6640625" style="1" customWidth="1"/>
    <col min="10" max="10" width="22.6640625" style="1" bestFit="1" customWidth="1"/>
    <col min="11" max="12" width="6.6640625" style="1" customWidth="1"/>
    <col min="13" max="105" width="4.6640625" style="1" customWidth="1"/>
    <col min="106" max="16384" width="3.6640625" style="1"/>
  </cols>
  <sheetData>
    <row r="1" spans="1:64" ht="18" customHeight="1" x14ac:dyDescent="0.15"/>
    <row r="2" spans="1:64" ht="18" customHeight="1" x14ac:dyDescent="0.15">
      <c r="E2" s="69" t="s">
        <v>11</v>
      </c>
      <c r="F2" s="70"/>
      <c r="G2" s="16"/>
      <c r="H2" s="16"/>
      <c r="J2" s="7" t="s">
        <v>10</v>
      </c>
      <c r="K2" s="6"/>
      <c r="L2" s="6">
        <v>0</v>
      </c>
      <c r="M2" s="6">
        <v>1</v>
      </c>
      <c r="N2" s="6">
        <v>2</v>
      </c>
      <c r="O2" s="6">
        <v>3</v>
      </c>
      <c r="P2" s="6">
        <v>4</v>
      </c>
      <c r="Q2" s="6">
        <v>5</v>
      </c>
      <c r="R2" s="6">
        <v>6</v>
      </c>
      <c r="S2" s="6">
        <v>7</v>
      </c>
      <c r="T2" s="6">
        <v>8</v>
      </c>
      <c r="U2" s="6">
        <v>9</v>
      </c>
      <c r="V2" s="6">
        <v>10</v>
      </c>
      <c r="W2" s="6">
        <v>11</v>
      </c>
      <c r="X2" s="6">
        <v>12</v>
      </c>
      <c r="Y2" s="6">
        <v>13</v>
      </c>
      <c r="Z2" s="6">
        <v>14</v>
      </c>
      <c r="AA2" s="6">
        <v>15</v>
      </c>
      <c r="AB2" s="6">
        <v>16</v>
      </c>
      <c r="AC2" s="6">
        <v>17</v>
      </c>
      <c r="AD2" s="6">
        <v>18</v>
      </c>
      <c r="AE2" s="6">
        <v>19</v>
      </c>
      <c r="AF2" s="6">
        <v>20</v>
      </c>
      <c r="AG2" s="6">
        <v>21</v>
      </c>
      <c r="AH2" s="6">
        <v>22</v>
      </c>
      <c r="AI2" s="6">
        <v>23</v>
      </c>
      <c r="AJ2" s="6">
        <v>24</v>
      </c>
      <c r="AK2" s="6">
        <v>25</v>
      </c>
      <c r="AL2" s="6">
        <v>26</v>
      </c>
      <c r="AM2" s="6">
        <v>27</v>
      </c>
      <c r="AN2" s="6">
        <v>28</v>
      </c>
      <c r="AO2" s="6">
        <v>29</v>
      </c>
      <c r="AP2" s="6">
        <v>30</v>
      </c>
      <c r="AQ2" s="6">
        <v>31</v>
      </c>
      <c r="AR2" s="6">
        <v>32</v>
      </c>
      <c r="AS2" s="6">
        <v>33</v>
      </c>
      <c r="AT2" s="6">
        <v>34</v>
      </c>
      <c r="AU2" s="6">
        <v>35</v>
      </c>
      <c r="AV2" s="6">
        <v>36</v>
      </c>
      <c r="AW2" s="6">
        <v>37</v>
      </c>
      <c r="AX2" s="6">
        <v>38</v>
      </c>
      <c r="AY2" s="6">
        <v>39</v>
      </c>
      <c r="AZ2" s="6">
        <v>40</v>
      </c>
      <c r="BA2" s="6">
        <v>41</v>
      </c>
      <c r="BB2" s="6">
        <v>42</v>
      </c>
      <c r="BC2" s="6">
        <v>43</v>
      </c>
      <c r="BD2" s="6">
        <v>44</v>
      </c>
      <c r="BE2" s="6">
        <v>45</v>
      </c>
      <c r="BF2" s="6">
        <v>46</v>
      </c>
      <c r="BG2" s="6">
        <v>47</v>
      </c>
      <c r="BH2" s="6">
        <v>48</v>
      </c>
      <c r="BI2" s="6">
        <v>49</v>
      </c>
      <c r="BJ2" s="6">
        <v>50</v>
      </c>
    </row>
    <row r="3" spans="1:64" ht="18" customHeight="1" x14ac:dyDescent="0.15">
      <c r="A3" s="20" t="s">
        <v>7</v>
      </c>
      <c r="B3" s="11" t="s">
        <v>9</v>
      </c>
      <c r="C3" s="18">
        <v>20</v>
      </c>
      <c r="E3" s="11" t="s">
        <v>10</v>
      </c>
      <c r="F3" s="11" t="s">
        <v>12</v>
      </c>
      <c r="G3" s="21" t="s">
        <v>13</v>
      </c>
      <c r="H3" s="22" t="s">
        <v>14</v>
      </c>
      <c r="J3" s="7" t="s">
        <v>3</v>
      </c>
      <c r="K3" s="7">
        <v>1</v>
      </c>
      <c r="L3" s="8">
        <v>1</v>
      </c>
      <c r="M3" s="8">
        <f t="shared" ref="M3:AR3" si="0">L3*$C$5</f>
        <v>0.9883178672562738</v>
      </c>
      <c r="N3" s="8">
        <f t="shared" si="0"/>
        <v>0.97677220673798959</v>
      </c>
      <c r="O3" s="8">
        <f t="shared" si="0"/>
        <v>0.96536142415849402</v>
      </c>
      <c r="P3" s="8">
        <f t="shared" si="0"/>
        <v>0.95408394385580186</v>
      </c>
      <c r="Q3" s="8">
        <f t="shared" si="0"/>
        <v>0.94293820857502053</v>
      </c>
      <c r="R3" s="8">
        <f t="shared" si="0"/>
        <v>0.93192267925331573</v>
      </c>
      <c r="S3" s="8">
        <f t="shared" si="0"/>
        <v>0.92103583480738949</v>
      </c>
      <c r="T3" s="8">
        <f t="shared" si="0"/>
        <v>0.9102761719234409</v>
      </c>
      <c r="U3" s="8">
        <f t="shared" si="0"/>
        <v>0.89964220484958035</v>
      </c>
      <c r="V3" s="8">
        <f t="shared" si="0"/>
        <v>0.88913246519066902</v>
      </c>
      <c r="W3" s="8">
        <f t="shared" si="0"/>
        <v>0.8787455017055551</v>
      </c>
      <c r="X3" s="8">
        <f t="shared" si="0"/>
        <v>0.86847988010667854</v>
      </c>
      <c r="Y3" s="8">
        <f t="shared" si="0"/>
        <v>0.8583341828620169</v>
      </c>
      <c r="Z3" s="8">
        <f t="shared" si="0"/>
        <v>0.84830700899934508</v>
      </c>
      <c r="AA3" s="8">
        <f t="shared" si="0"/>
        <v>0.83839697391278134</v>
      </c>
      <c r="AB3" s="8">
        <f t="shared" si="0"/>
        <v>0.82860270917159384</v>
      </c>
      <c r="AC3" s="8">
        <f t="shared" si="0"/>
        <v>0.81892286233124012</v>
      </c>
      <c r="AD3" s="8">
        <f t="shared" si="0"/>
        <v>0.80935609674661435</v>
      </c>
      <c r="AE3" s="8">
        <f t="shared" si="0"/>
        <v>0.79990109138747634</v>
      </c>
      <c r="AF3" s="8">
        <f t="shared" si="0"/>
        <v>0.79055654065603642</v>
      </c>
      <c r="AG3" s="8">
        <f t="shared" si="0"/>
        <v>0.78132115420667159</v>
      </c>
      <c r="AH3" s="8">
        <f t="shared" si="0"/>
        <v>0.77219365676774787</v>
      </c>
      <c r="AI3" s="8">
        <f t="shared" si="0"/>
        <v>0.76317278796552368</v>
      </c>
      <c r="AJ3" s="8">
        <f t="shared" si="0"/>
        <v>0.75425730215011078</v>
      </c>
      <c r="AK3" s="8">
        <f t="shared" si="0"/>
        <v>0.74544596822346842</v>
      </c>
      <c r="AL3" s="8">
        <f t="shared" si="0"/>
        <v>0.73673756946940638</v>
      </c>
      <c r="AM3" s="8">
        <f t="shared" si="0"/>
        <v>0.72813090338557462</v>
      </c>
      <c r="AN3" s="8">
        <f t="shared" si="0"/>
        <v>0.71962478151741505</v>
      </c>
      <c r="AO3" s="8">
        <f t="shared" si="0"/>
        <v>0.71121802929405364</v>
      </c>
      <c r="AP3" s="8">
        <f t="shared" si="0"/>
        <v>0.70290948586610913</v>
      </c>
      <c r="AQ3" s="8">
        <f t="shared" si="0"/>
        <v>0.69469800394539694</v>
      </c>
      <c r="AR3" s="8">
        <f t="shared" si="0"/>
        <v>0.68658244964650517</v>
      </c>
      <c r="AS3" s="8">
        <f t="shared" ref="AS3:BJ3" si="1">AR3*$C$5</f>
        <v>0.67856170233022195</v>
      </c>
      <c r="AT3" s="8">
        <f t="shared" si="1"/>
        <v>0.67063465444879145</v>
      </c>
      <c r="AU3" s="8">
        <f t="shared" si="1"/>
        <v>0.66280021139297773</v>
      </c>
      <c r="AV3" s="8">
        <f t="shared" si="1"/>
        <v>0.65505729134091517</v>
      </c>
      <c r="AW3" s="8">
        <f t="shared" si="1"/>
        <v>0.64740482510872488</v>
      </c>
      <c r="AX3" s="8">
        <f t="shared" si="1"/>
        <v>0.63984175600287596</v>
      </c>
      <c r="AY3" s="8">
        <f t="shared" si="1"/>
        <v>0.63236703967427144</v>
      </c>
      <c r="AZ3" s="8">
        <f t="shared" si="1"/>
        <v>0.62497964397403938</v>
      </c>
      <c r="BA3" s="8">
        <f t="shared" si="1"/>
        <v>0.61767854881100792</v>
      </c>
      <c r="BB3" s="8">
        <f t="shared" si="1"/>
        <v>0.6104627460108456</v>
      </c>
      <c r="BC3" s="8">
        <f t="shared" si="1"/>
        <v>0.60333123917684728</v>
      </c>
      <c r="BD3" s="8">
        <f t="shared" si="1"/>
        <v>0.59628304355234651</v>
      </c>
      <c r="BE3" s="8">
        <f t="shared" si="1"/>
        <v>0.58931718588473492</v>
      </c>
      <c r="BF3" s="8">
        <f t="shared" si="1"/>
        <v>0.5824327042910703</v>
      </c>
      <c r="BG3" s="8">
        <f t="shared" si="1"/>
        <v>0.57562864812525461</v>
      </c>
      <c r="BH3" s="8">
        <f t="shared" si="1"/>
        <v>0.56890407784676367</v>
      </c>
      <c r="BI3" s="8">
        <f t="shared" si="1"/>
        <v>0.56225806489091068</v>
      </c>
      <c r="BJ3" s="8">
        <f t="shared" si="1"/>
        <v>0.55568969154062442</v>
      </c>
    </row>
    <row r="4" spans="1:64" ht="18" customHeight="1" x14ac:dyDescent="0.15">
      <c r="A4" s="20" t="s">
        <v>8</v>
      </c>
      <c r="B4" s="11" t="s">
        <v>1</v>
      </c>
      <c r="C4" s="19">
        <v>1.1682132743726233E-2</v>
      </c>
      <c r="E4" s="17" t="s">
        <v>3</v>
      </c>
      <c r="F4" s="12">
        <v>0.79500000000000004</v>
      </c>
      <c r="G4" s="4">
        <f>LOOKUP($C$3,$L$2:$AP$2,$L3:$AP3)</f>
        <v>0.79055654065603642</v>
      </c>
      <c r="H4" s="3">
        <f>($F4-$G4)^2</f>
        <v>1.974433094145759E-5</v>
      </c>
      <c r="J4" s="7" t="s">
        <v>6</v>
      </c>
      <c r="K4" s="6">
        <v>2</v>
      </c>
      <c r="L4" s="8">
        <v>0</v>
      </c>
      <c r="M4" s="8">
        <f t="shared" ref="M4:AR4" si="2">L3*$C$4+L4*$C$5</f>
        <v>1.1682132743726233E-2</v>
      </c>
      <c r="N4" s="8">
        <f t="shared" si="2"/>
        <v>2.3091321036568385E-2</v>
      </c>
      <c r="O4" s="8">
        <f t="shared" si="2"/>
        <v>3.4232347738486796E-2</v>
      </c>
      <c r="P4" s="8">
        <f t="shared" si="2"/>
        <v>4.5109921210768525E-2</v>
      </c>
      <c r="Q4" s="8">
        <f t="shared" si="2"/>
        <v>5.5728676403906621E-2</v>
      </c>
      <c r="R4" s="8">
        <f t="shared" si="2"/>
        <v>6.6093175930228829E-2</v>
      </c>
      <c r="S4" s="8">
        <f t="shared" si="2"/>
        <v>7.6207911121483674E-2</v>
      </c>
      <c r="T4" s="8">
        <f t="shared" si="2"/>
        <v>8.6077303071589034E-2</v>
      </c>
      <c r="U4" s="8">
        <f t="shared" si="2"/>
        <v>9.5705703664745373E-2</v>
      </c>
      <c r="V4" s="8">
        <f t="shared" si="2"/>
        <v>0.10509739658911343</v>
      </c>
      <c r="W4" s="8">
        <f t="shared" si="2"/>
        <v>0.1142565983362533</v>
      </c>
      <c r="X4" s="8">
        <f t="shared" si="2"/>
        <v>0.12318745918651919</v>
      </c>
      <c r="Y4" s="8">
        <f t="shared" si="2"/>
        <v>0.13189406418060159</v>
      </c>
      <c r="Z4" s="8">
        <f t="shared" si="2"/>
        <v>0.14038043407740614</v>
      </c>
      <c r="AA4" s="8">
        <f t="shared" si="2"/>
        <v>0.14865052629845568</v>
      </c>
      <c r="AB4" s="8">
        <f t="shared" si="2"/>
        <v>0.15670823585899984</v>
      </c>
      <c r="AC4" s="8">
        <f t="shared" si="2"/>
        <v>0.1645573962860136</v>
      </c>
      <c r="AD4" s="8">
        <f t="shared" si="2"/>
        <v>0.17220178052326424</v>
      </c>
      <c r="AE4" s="8">
        <f t="shared" si="2"/>
        <v>0.17964510182362353</v>
      </c>
      <c r="AF4" s="8">
        <f t="shared" si="2"/>
        <v>0.18689101462879976</v>
      </c>
      <c r="AG4" s="8">
        <f t="shared" si="2"/>
        <v>0.19394311543666126</v>
      </c>
      <c r="AH4" s="8">
        <f t="shared" si="2"/>
        <v>0.20080494365632212</v>
      </c>
      <c r="AI4" s="8">
        <f t="shared" si="2"/>
        <v>0.2074799824511567</v>
      </c>
      <c r="AJ4" s="8">
        <f t="shared" si="2"/>
        <v>0.21397165956990918</v>
      </c>
      <c r="AK4" s="8">
        <f t="shared" si="2"/>
        <v>0.22028334816606054</v>
      </c>
      <c r="AL4" s="8">
        <f t="shared" si="2"/>
        <v>0.22641836760561426</v>
      </c>
      <c r="AM4" s="8">
        <f t="shared" si="2"/>
        <v>0.23237998426345952</v>
      </c>
      <c r="AN4" s="8">
        <f t="shared" si="2"/>
        <v>0.23817141230846836</v>
      </c>
      <c r="AO4" s="8">
        <f t="shared" si="2"/>
        <v>0.24379581447748153</v>
      </c>
      <c r="AP4" s="8">
        <f t="shared" si="2"/>
        <v>0.24925630283833525</v>
      </c>
      <c r="AQ4" s="8">
        <f t="shared" si="2"/>
        <v>0.25455593954207961</v>
      </c>
      <c r="AR4" s="8">
        <f t="shared" si="2"/>
        <v>0.25969773756453685</v>
      </c>
      <c r="AS4" s="8">
        <f t="shared" ref="AS4:BJ4" si="3">AR3*$C$4+AR4*$C$5</f>
        <v>0.26468466143734576</v>
      </c>
      <c r="AT4" s="8">
        <f t="shared" si="3"/>
        <v>0.26951962796863699</v>
      </c>
      <c r="AU4" s="8">
        <f t="shared" si="3"/>
        <v>0.27420550695348145</v>
      </c>
      <c r="AV4" s="8">
        <f t="shared" si="3"/>
        <v>0.27874512187425271</v>
      </c>
      <c r="AW4" s="8">
        <f t="shared" si="3"/>
        <v>0.28314125059104189</v>
      </c>
      <c r="AX4" s="8">
        <f t="shared" si="3"/>
        <v>0.28739662602226168</v>
      </c>
      <c r="AY4" s="8">
        <f t="shared" si="3"/>
        <v>0.29151393681557503</v>
      </c>
      <c r="AZ4" s="8">
        <f t="shared" si="3"/>
        <v>0.29549582800928131</v>
      </c>
      <c r="BA4" s="8">
        <f t="shared" si="3"/>
        <v>0.29934490168429112</v>
      </c>
      <c r="BB4" s="8">
        <f t="shared" si="3"/>
        <v>0.30306371760681994</v>
      </c>
      <c r="BC4" s="8">
        <f t="shared" si="3"/>
        <v>0.30665479386192823</v>
      </c>
      <c r="BD4" s="8">
        <f t="shared" si="3"/>
        <v>0.31012060747803394</v>
      </c>
      <c r="BE4" s="8">
        <f t="shared" si="3"/>
        <v>0.31346359504252214</v>
      </c>
      <c r="BF4" s="8">
        <f t="shared" si="3"/>
        <v>0.31668615330857441</v>
      </c>
      <c r="BG4" s="8">
        <f t="shared" si="3"/>
        <v>0.31979063979333938</v>
      </c>
      <c r="BH4" s="8">
        <f t="shared" si="3"/>
        <v>0.32277937336756335</v>
      </c>
      <c r="BI4" s="8">
        <f t="shared" si="3"/>
        <v>0.32565463483679974</v>
      </c>
      <c r="BJ4" s="8">
        <f t="shared" si="3"/>
        <v>0.32841866751431281</v>
      </c>
    </row>
    <row r="5" spans="1:64" ht="18" customHeight="1" x14ac:dyDescent="0.15">
      <c r="A5" s="13"/>
      <c r="B5" s="14" t="s">
        <v>2</v>
      </c>
      <c r="C5" s="15">
        <f>1-C4</f>
        <v>0.9883178672562738</v>
      </c>
      <c r="E5" s="17" t="s">
        <v>6</v>
      </c>
      <c r="F5" s="12">
        <v>0.19600000000000001</v>
      </c>
      <c r="G5" s="4">
        <f>LOOKUP($C$3,$L$2:$AP$2,$L4:$AP4)</f>
        <v>0.18689101462879976</v>
      </c>
      <c r="H5" s="3">
        <f>($F5-$G5)^2</f>
        <v>8.2973614492740173E-5</v>
      </c>
      <c r="J5" s="7" t="s">
        <v>5</v>
      </c>
      <c r="K5" s="7">
        <v>3</v>
      </c>
      <c r="L5" s="8">
        <v>0</v>
      </c>
      <c r="M5" s="8">
        <f t="shared" ref="M5:AR5" si="4">L4*$C$4+L5*$C$5</f>
        <v>0</v>
      </c>
      <c r="N5" s="8">
        <f t="shared" si="4"/>
        <v>1.3647222544204061E-4</v>
      </c>
      <c r="O5" s="8">
        <f t="shared" si="4"/>
        <v>4.0463381636578487E-4</v>
      </c>
      <c r="P5" s="8">
        <f t="shared" si="4"/>
        <v>7.9981366082079849E-4</v>
      </c>
      <c r="Q5" s="8">
        <f t="shared" si="4"/>
        <v>1.3174502191080739E-3</v>
      </c>
      <c r="R5" s="8">
        <f t="shared" si="4"/>
        <v>1.9530893861478033E-3</v>
      </c>
      <c r="S5" s="8">
        <f t="shared" si="4"/>
        <v>2.7023823913498468E-3</v>
      </c>
      <c r="T5" s="8">
        <f t="shared" si="4"/>
        <v>3.5610837353730524E-3</v>
      </c>
      <c r="U5" s="8">
        <f t="shared" si="4"/>
        <v>4.5250491631691567E-3</v>
      </c>
      <c r="V5" s="8">
        <f t="shared" si="4"/>
        <v>5.5902336727164086E-3</v>
      </c>
      <c r="W5" s="8">
        <f t="shared" si="4"/>
        <v>6.7526895588573511E-3</v>
      </c>
      <c r="X5" s="8">
        <f t="shared" si="4"/>
        <v>8.0085644916643266E-3</v>
      </c>
      <c r="Y5" s="8">
        <f t="shared" si="4"/>
        <v>9.3540996287652875E-3</v>
      </c>
      <c r="Z5" s="8">
        <f t="shared" si="4"/>
        <v>1.0785627761071347E-2</v>
      </c>
      <c r="AA5" s="8">
        <f t="shared" si="4"/>
        <v>1.229957149135626E-2</v>
      </c>
      <c r="AB5" s="8">
        <f t="shared" si="4"/>
        <v>1.3892441445146612E-2</v>
      </c>
      <c r="AC5" s="8">
        <f t="shared" si="4"/>
        <v>1.5560834513389962E-2</v>
      </c>
      <c r="AD5" s="8">
        <f t="shared" si="4"/>
        <v>1.7301432126376557E-2</v>
      </c>
      <c r="AE5" s="8">
        <f t="shared" si="4"/>
        <v>1.9110998558398439E-2</v>
      </c>
      <c r="AF5" s="8">
        <f t="shared" si="4"/>
        <v>2.0986379262637852E-2</v>
      </c>
      <c r="AG5" s="8">
        <f t="shared" si="4"/>
        <v>2.2924499235784854E-2</v>
      </c>
      <c r="AH5" s="8">
        <f t="shared" si="4"/>
        <v>2.4922361411891865E-2</v>
      </c>
      <c r="AI5" s="8">
        <f t="shared" si="4"/>
        <v>2.6977045084980646E-2</v>
      </c>
      <c r="AJ5" s="8">
        <f t="shared" si="4"/>
        <v>2.9085704359924816E-2</v>
      </c>
      <c r="AK5" s="8">
        <f t="shared" si="4"/>
        <v>3.1245566631138477E-2</v>
      </c>
      <c r="AL5" s="8">
        <f t="shared" si="4"/>
        <v>3.345393108860896E-2</v>
      </c>
      <c r="AM5" s="8">
        <f t="shared" si="4"/>
        <v>3.5708167250818948E-2</v>
      </c>
      <c r="AN5" s="8">
        <f t="shared" si="4"/>
        <v>3.8005713524110453E-2</v>
      </c>
      <c r="AO5" s="8">
        <f t="shared" si="4"/>
        <v>4.0344075788050042E-2</v>
      </c>
      <c r="AP5" s="8">
        <f t="shared" si="4"/>
        <v>4.2720826006361887E-2</v>
      </c>
      <c r="AQ5" s="8">
        <f t="shared" si="4"/>
        <v>4.5133600863001791E-2</v>
      </c>
      <c r="AR5" s="8">
        <f t="shared" si="4"/>
        <v>4.7580100422952368E-2</v>
      </c>
      <c r="AS5" s="8">
        <f t="shared" ref="AS5:BJ5" si="5">AR4*$C$4+AR5*$C$5</f>
        <v>5.005808681732591E-2</v>
      </c>
      <c r="AT5" s="8">
        <f t="shared" si="5"/>
        <v>5.2565382952368248E-2</v>
      </c>
      <c r="AU5" s="8">
        <f t="shared" si="5"/>
        <v>5.5099871241963208E-2</v>
      </c>
      <c r="AV5" s="8">
        <f t="shared" si="5"/>
        <v>5.7659492363243685E-2</v>
      </c>
      <c r="AW5" s="8">
        <f t="shared" si="5"/>
        <v>6.0242244034921566E-2</v>
      </c>
      <c r="AX5" s="8">
        <f t="shared" si="5"/>
        <v>6.2846179817954873E-2</v>
      </c>
      <c r="AY5" s="8">
        <f t="shared" si="5"/>
        <v>6.5469407938176544E-2</v>
      </c>
      <c r="AZ5" s="8">
        <f t="shared" si="5"/>
        <v>6.8110090130515374E-2</v>
      </c>
      <c r="BA5" s="8">
        <f t="shared" si="5"/>
        <v>7.0766440504445263E-2</v>
      </c>
      <c r="BB5" s="8">
        <f t="shared" si="5"/>
        <v>7.3436724430304898E-2</v>
      </c>
      <c r="BC5" s="8">
        <f t="shared" si="5"/>
        <v>7.6119257446135666E-2</v>
      </c>
      <c r="BD5" s="8">
        <f t="shared" si="5"/>
        <v>7.8812404184691084E-2</v>
      </c>
      <c r="BE5" s="8">
        <f t="shared" si="5"/>
        <v>8.151457732027674E-2</v>
      </c>
      <c r="BF5" s="8">
        <f t="shared" si="5"/>
        <v>8.4224236535084929E-2</v>
      </c>
      <c r="BG5" s="8">
        <f t="shared" si="5"/>
        <v>8.6939887504693877E-2</v>
      </c>
      <c r="BH5" s="8">
        <f t="shared" si="5"/>
        <v>8.9660080902406347E-2</v>
      </c>
      <c r="BI5" s="8">
        <f t="shared" si="5"/>
        <v>9.2383411422107861E-2</v>
      </c>
      <c r="BJ5" s="8">
        <f t="shared" si="5"/>
        <v>9.5108516819329719E-2</v>
      </c>
    </row>
    <row r="6" spans="1:64" ht="18" customHeight="1" x14ac:dyDescent="0.15">
      <c r="E6" s="17" t="s">
        <v>5</v>
      </c>
      <c r="F6" s="12">
        <v>8.0000000000000002E-3</v>
      </c>
      <c r="G6" s="4">
        <f>LOOKUP($C$3,$L$2:$AP$2,$L5:$AP5)</f>
        <v>2.0986379262637852E-2</v>
      </c>
      <c r="H6" s="3">
        <f>($F6-$G6)^2</f>
        <v>1.6864604635307044E-4</v>
      </c>
      <c r="J6" s="7" t="s">
        <v>4</v>
      </c>
      <c r="K6" s="6">
        <v>4</v>
      </c>
      <c r="L6" s="8">
        <f>1-SUM(L3:L5)</f>
        <v>0</v>
      </c>
      <c r="M6" s="8">
        <f>1-SUM(M3:M5)</f>
        <v>0</v>
      </c>
      <c r="N6" s="8">
        <f t="shared" ref="N6:BJ6" si="6">1-SUM(N3:N5)</f>
        <v>0</v>
      </c>
      <c r="O6" s="8">
        <f t="shared" si="6"/>
        <v>1.5942866533613653E-6</v>
      </c>
      <c r="P6" s="8">
        <f t="shared" si="6"/>
        <v>6.3212726088002213E-6</v>
      </c>
      <c r="Q6" s="8">
        <f t="shared" si="6"/>
        <v>1.5664801964687669E-5</v>
      </c>
      <c r="R6" s="8">
        <f t="shared" si="6"/>
        <v>3.1055430307680432E-5</v>
      </c>
      <c r="S6" s="8">
        <f t="shared" si="6"/>
        <v>5.3871679776884562E-5</v>
      </c>
      <c r="T6" s="8">
        <f t="shared" si="6"/>
        <v>8.5441269597086311E-5</v>
      </c>
      <c r="U6" s="8">
        <f t="shared" si="6"/>
        <v>1.2704232250504432E-4</v>
      </c>
      <c r="V6" s="8">
        <f t="shared" si="6"/>
        <v>1.7990454750116402E-4</v>
      </c>
      <c r="W6" s="8">
        <f t="shared" si="6"/>
        <v>2.4521039933422806E-4</v>
      </c>
      <c r="X6" s="8">
        <f t="shared" si="6"/>
        <v>3.2409621513795894E-4</v>
      </c>
      <c r="Y6" s="8">
        <f t="shared" si="6"/>
        <v>4.1765332861620763E-4</v>
      </c>
      <c r="Z6" s="8">
        <f t="shared" si="6"/>
        <v>5.2692916217744745E-4</v>
      </c>
      <c r="AA6" s="8">
        <f t="shared" si="6"/>
        <v>6.5292829740670744E-4</v>
      </c>
      <c r="AB6" s="8">
        <f t="shared" si="6"/>
        <v>7.966135242597483E-4</v>
      </c>
      <c r="AC6" s="8">
        <f t="shared" si="6"/>
        <v>9.5890686935629077E-4</v>
      </c>
      <c r="AD6" s="8">
        <f t="shared" si="6"/>
        <v>1.1406906037448872E-3</v>
      </c>
      <c r="AE6" s="8">
        <f t="shared" si="6"/>
        <v>1.3428082305017019E-3</v>
      </c>
      <c r="AF6" s="8">
        <f t="shared" si="6"/>
        <v>1.566065452526022E-3</v>
      </c>
      <c r="AG6" s="8">
        <f t="shared" si="6"/>
        <v>1.8112311208822174E-3</v>
      </c>
      <c r="AH6" s="8">
        <f t="shared" si="6"/>
        <v>2.0790381640380939E-3</v>
      </c>
      <c r="AI6" s="8">
        <f t="shared" si="6"/>
        <v>2.3701844983389231E-3</v>
      </c>
      <c r="AJ6" s="8">
        <f t="shared" si="6"/>
        <v>2.6853339200552107E-3</v>
      </c>
      <c r="AK6" s="8">
        <f t="shared" si="6"/>
        <v>3.0251169793324983E-3</v>
      </c>
      <c r="AL6" s="8">
        <f t="shared" si="6"/>
        <v>3.3901318363703803E-3</v>
      </c>
      <c r="AM6" s="8">
        <f t="shared" si="6"/>
        <v>3.7809451001469263E-3</v>
      </c>
      <c r="AN6" s="8">
        <f t="shared" si="6"/>
        <v>4.1980926500061466E-3</v>
      </c>
      <c r="AO6" s="8">
        <f t="shared" si="6"/>
        <v>4.6420804404148086E-3</v>
      </c>
      <c r="AP6" s="8">
        <f t="shared" si="6"/>
        <v>5.1133852891938059E-3</v>
      </c>
      <c r="AQ6" s="8">
        <f t="shared" si="6"/>
        <v>5.6124556495217304E-3</v>
      </c>
      <c r="AR6" s="8">
        <f t="shared" si="6"/>
        <v>6.1397123660056341E-3</v>
      </c>
      <c r="AS6" s="8">
        <f t="shared" si="6"/>
        <v>6.6955494151064165E-3</v>
      </c>
      <c r="AT6" s="8">
        <f t="shared" si="6"/>
        <v>7.2803346302032779E-3</v>
      </c>
      <c r="AU6" s="8">
        <f t="shared" si="6"/>
        <v>7.8944104115775682E-3</v>
      </c>
      <c r="AV6" s="8">
        <f t="shared" si="6"/>
        <v>8.5380944215884824E-3</v>
      </c>
      <c r="AW6" s="8">
        <f t="shared" si="6"/>
        <v>9.2116802653117169E-3</v>
      </c>
      <c r="AX6" s="8">
        <f t="shared" si="6"/>
        <v>9.9154381569075412E-3</v>
      </c>
      <c r="AY6" s="8">
        <f t="shared" si="6"/>
        <v>1.0649615571976967E-2</v>
      </c>
      <c r="AZ6" s="8">
        <f t="shared" si="6"/>
        <v>1.141443788616392E-2</v>
      </c>
      <c r="BA6" s="8">
        <f t="shared" si="6"/>
        <v>1.2210109000255764E-2</v>
      </c>
      <c r="BB6" s="8">
        <f t="shared" si="6"/>
        <v>1.3036811952029548E-2</v>
      </c>
      <c r="BC6" s="8">
        <f t="shared" si="6"/>
        <v>1.3894709515088866E-2</v>
      </c>
      <c r="BD6" s="8">
        <f t="shared" si="6"/>
        <v>1.4783944784928504E-2</v>
      </c>
      <c r="BE6" s="8">
        <f t="shared" si="6"/>
        <v>1.570464175246622E-2</v>
      </c>
      <c r="BF6" s="8">
        <f t="shared" si="6"/>
        <v>1.6656905865270355E-2</v>
      </c>
      <c r="BG6" s="8">
        <f t="shared" si="6"/>
        <v>1.7640824576712122E-2</v>
      </c>
      <c r="BH6" s="8">
        <f t="shared" si="6"/>
        <v>1.8656467883266581E-2</v>
      </c>
      <c r="BI6" s="8">
        <f t="shared" si="6"/>
        <v>1.9703888850181706E-2</v>
      </c>
      <c r="BJ6" s="8">
        <f t="shared" si="6"/>
        <v>2.0783124125733021E-2</v>
      </c>
    </row>
    <row r="7" spans="1:64" ht="18" customHeight="1" x14ac:dyDescent="0.15">
      <c r="E7" s="17" t="s">
        <v>4</v>
      </c>
      <c r="F7" s="12">
        <v>1E-3</v>
      </c>
      <c r="G7" s="4">
        <f>LOOKUP($C$3,$L$2:$AP$2,$L6:$AP6)</f>
        <v>1.566065452526022E-3</v>
      </c>
      <c r="H7" s="3">
        <f>($F7-$G7)^2</f>
        <v>3.2043009654349006E-7</v>
      </c>
    </row>
    <row r="8" spans="1:64" ht="18" customHeight="1" x14ac:dyDescent="0.15">
      <c r="F8" s="9"/>
      <c r="G8" s="10" t="s">
        <v>0</v>
      </c>
      <c r="H8" s="23">
        <f>SUM(H4:H7)</f>
        <v>2.716844218838117E-4</v>
      </c>
      <c r="I8" s="2"/>
      <c r="J8" s="2"/>
      <c r="K8" s="71"/>
      <c r="L8" s="7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2"/>
    </row>
    <row r="9" spans="1:64" ht="12" x14ac:dyDescent="0.15"/>
  </sheetData>
  <mergeCells count="2">
    <mergeCell ref="E2:F2"/>
    <mergeCell ref="K8:L8"/>
  </mergeCells>
  <phoneticPr fontId="2"/>
  <conditionalFormatting sqref="BL3:IV3 L2:BJ2">
    <cfRule type="cellIs" dxfId="2" priority="6" stopIfTrue="1" operator="equal">
      <formula>$C$3</formula>
    </cfRule>
  </conditionalFormatting>
  <printOptions horizontalCentered="1" verticalCentered="1"/>
  <pageMargins left="0" right="0" top="0.39370078740157483" bottom="0.19685039370078741" header="0.51181102362204722" footer="0.51181102362204722"/>
  <pageSetup paperSize="8" scale="37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F587-B909-42CB-93D1-42E4C27F4B2D}">
  <dimension ref="A1:DM17"/>
  <sheetViews>
    <sheetView tabSelected="1" workbookViewId="0">
      <selection activeCell="DM12" sqref="DM12"/>
    </sheetView>
  </sheetViews>
  <sheetFormatPr defaultColWidth="3.6640625" defaultRowHeight="20.100000000000001" customHeight="1" x14ac:dyDescent="0.15"/>
  <cols>
    <col min="1" max="1" width="30.21875" style="24" bestFit="1" customWidth="1"/>
    <col min="2" max="2" width="13.6640625" style="24" bestFit="1" customWidth="1"/>
    <col min="3" max="4" width="10.109375" style="24" customWidth="1"/>
    <col min="5" max="5" width="32.6640625" style="24" bestFit="1" customWidth="1"/>
    <col min="6" max="8" width="10.109375" style="24" customWidth="1"/>
    <col min="9" max="9" width="2.6640625" style="24" customWidth="1"/>
    <col min="10" max="10" width="22.6640625" style="24" bestFit="1" customWidth="1"/>
    <col min="11" max="12" width="6.6640625" style="24" customWidth="1"/>
    <col min="13" max="65" width="4.6640625" style="24" customWidth="1"/>
    <col min="66" max="66" width="22.6640625" style="24" bestFit="1" customWidth="1"/>
    <col min="67" max="117" width="4.77734375" style="24" customWidth="1"/>
    <col min="118" max="16384" width="3.6640625" style="24"/>
  </cols>
  <sheetData>
    <row r="1" spans="1:117" ht="18" customHeight="1" thickBot="1" x14ac:dyDescent="0.2"/>
    <row r="2" spans="1:117" ht="18" customHeight="1" thickBot="1" x14ac:dyDescent="0.2">
      <c r="E2" s="72" t="s">
        <v>11</v>
      </c>
      <c r="F2" s="72"/>
      <c r="G2" s="25"/>
      <c r="H2" s="25"/>
      <c r="J2" s="26" t="s">
        <v>10</v>
      </c>
      <c r="K2" s="27"/>
      <c r="L2" s="27">
        <v>0</v>
      </c>
      <c r="M2" s="27">
        <v>1</v>
      </c>
      <c r="N2" s="27">
        <v>2</v>
      </c>
      <c r="O2" s="27">
        <v>3</v>
      </c>
      <c r="P2" s="27">
        <v>4</v>
      </c>
      <c r="Q2" s="27">
        <v>5</v>
      </c>
      <c r="R2" s="27">
        <v>6</v>
      </c>
      <c r="S2" s="27">
        <v>7</v>
      </c>
      <c r="T2" s="27">
        <v>8</v>
      </c>
      <c r="U2" s="27">
        <v>9</v>
      </c>
      <c r="V2" s="27">
        <v>10</v>
      </c>
      <c r="W2" s="27">
        <v>11</v>
      </c>
      <c r="X2" s="27">
        <v>12</v>
      </c>
      <c r="Y2" s="27">
        <v>13</v>
      </c>
      <c r="Z2" s="27">
        <v>14</v>
      </c>
      <c r="AA2" s="27">
        <v>15</v>
      </c>
      <c r="AB2" s="27">
        <v>16</v>
      </c>
      <c r="AC2" s="27">
        <v>17</v>
      </c>
      <c r="AD2" s="27">
        <v>18</v>
      </c>
      <c r="AE2" s="27">
        <v>19</v>
      </c>
      <c r="AF2" s="27">
        <v>20</v>
      </c>
      <c r="AG2" s="27">
        <v>21</v>
      </c>
      <c r="AH2" s="27">
        <v>22</v>
      </c>
      <c r="AI2" s="27">
        <v>23</v>
      </c>
      <c r="AJ2" s="27">
        <v>24</v>
      </c>
      <c r="AK2" s="27">
        <v>25</v>
      </c>
      <c r="AL2" s="27">
        <v>26</v>
      </c>
      <c r="AM2" s="27">
        <v>27</v>
      </c>
      <c r="AN2" s="27">
        <v>28</v>
      </c>
      <c r="AO2" s="27">
        <v>29</v>
      </c>
      <c r="AP2" s="27">
        <v>30</v>
      </c>
      <c r="AQ2" s="27">
        <v>31</v>
      </c>
      <c r="AR2" s="27">
        <v>32</v>
      </c>
      <c r="AS2" s="27">
        <v>33</v>
      </c>
      <c r="AT2" s="27">
        <v>34</v>
      </c>
      <c r="AU2" s="27">
        <v>35</v>
      </c>
      <c r="AV2" s="27">
        <v>36</v>
      </c>
      <c r="AW2" s="27">
        <v>37</v>
      </c>
      <c r="AX2" s="27">
        <v>38</v>
      </c>
      <c r="AY2" s="27">
        <v>39</v>
      </c>
      <c r="AZ2" s="27">
        <v>40</v>
      </c>
      <c r="BA2" s="27">
        <v>41</v>
      </c>
      <c r="BB2" s="27">
        <v>42</v>
      </c>
      <c r="BC2" s="27">
        <v>43</v>
      </c>
      <c r="BD2" s="27">
        <v>44</v>
      </c>
      <c r="BE2" s="27">
        <v>45</v>
      </c>
      <c r="BF2" s="27">
        <v>46</v>
      </c>
      <c r="BG2" s="27">
        <v>47</v>
      </c>
      <c r="BH2" s="27">
        <v>48</v>
      </c>
      <c r="BI2" s="27">
        <v>49</v>
      </c>
      <c r="BJ2" s="27">
        <v>50</v>
      </c>
      <c r="BN2" s="52" t="s">
        <v>10</v>
      </c>
      <c r="BO2" s="53">
        <v>0</v>
      </c>
      <c r="BP2" s="53">
        <f>BO2+1</f>
        <v>1</v>
      </c>
      <c r="BQ2" s="53">
        <f t="shared" ref="BQ2:DM2" si="0">BP2+1</f>
        <v>2</v>
      </c>
      <c r="BR2" s="53">
        <f t="shared" si="0"/>
        <v>3</v>
      </c>
      <c r="BS2" s="53">
        <f t="shared" si="0"/>
        <v>4</v>
      </c>
      <c r="BT2" s="53">
        <f t="shared" si="0"/>
        <v>5</v>
      </c>
      <c r="BU2" s="53">
        <f t="shared" si="0"/>
        <v>6</v>
      </c>
      <c r="BV2" s="53">
        <f t="shared" si="0"/>
        <v>7</v>
      </c>
      <c r="BW2" s="53">
        <f t="shared" si="0"/>
        <v>8</v>
      </c>
      <c r="BX2" s="53">
        <f t="shared" si="0"/>
        <v>9</v>
      </c>
      <c r="BY2" s="53">
        <f t="shared" si="0"/>
        <v>10</v>
      </c>
      <c r="BZ2" s="53">
        <f t="shared" si="0"/>
        <v>11</v>
      </c>
      <c r="CA2" s="53">
        <f t="shared" si="0"/>
        <v>12</v>
      </c>
      <c r="CB2" s="53">
        <f t="shared" si="0"/>
        <v>13</v>
      </c>
      <c r="CC2" s="53">
        <f t="shared" si="0"/>
        <v>14</v>
      </c>
      <c r="CD2" s="53">
        <f t="shared" si="0"/>
        <v>15</v>
      </c>
      <c r="CE2" s="53">
        <f t="shared" si="0"/>
        <v>16</v>
      </c>
      <c r="CF2" s="53">
        <f t="shared" si="0"/>
        <v>17</v>
      </c>
      <c r="CG2" s="53">
        <f t="shared" si="0"/>
        <v>18</v>
      </c>
      <c r="CH2" s="53">
        <f t="shared" si="0"/>
        <v>19</v>
      </c>
      <c r="CI2" s="53">
        <f t="shared" si="0"/>
        <v>20</v>
      </c>
      <c r="CJ2" s="53">
        <f t="shared" si="0"/>
        <v>21</v>
      </c>
      <c r="CK2" s="53">
        <f t="shared" si="0"/>
        <v>22</v>
      </c>
      <c r="CL2" s="53">
        <f t="shared" si="0"/>
        <v>23</v>
      </c>
      <c r="CM2" s="53">
        <f t="shared" si="0"/>
        <v>24</v>
      </c>
      <c r="CN2" s="53">
        <f t="shared" si="0"/>
        <v>25</v>
      </c>
      <c r="CO2" s="53">
        <f t="shared" si="0"/>
        <v>26</v>
      </c>
      <c r="CP2" s="53">
        <f t="shared" si="0"/>
        <v>27</v>
      </c>
      <c r="CQ2" s="53">
        <f t="shared" si="0"/>
        <v>28</v>
      </c>
      <c r="CR2" s="53">
        <f t="shared" si="0"/>
        <v>29</v>
      </c>
      <c r="CS2" s="53">
        <f t="shared" si="0"/>
        <v>30</v>
      </c>
      <c r="CT2" s="53">
        <f t="shared" si="0"/>
        <v>31</v>
      </c>
      <c r="CU2" s="53">
        <f t="shared" si="0"/>
        <v>32</v>
      </c>
      <c r="CV2" s="53">
        <f t="shared" si="0"/>
        <v>33</v>
      </c>
      <c r="CW2" s="53">
        <f t="shared" si="0"/>
        <v>34</v>
      </c>
      <c r="CX2" s="53">
        <f t="shared" si="0"/>
        <v>35</v>
      </c>
      <c r="CY2" s="53">
        <f t="shared" si="0"/>
        <v>36</v>
      </c>
      <c r="CZ2" s="53">
        <f t="shared" si="0"/>
        <v>37</v>
      </c>
      <c r="DA2" s="53">
        <f t="shared" si="0"/>
        <v>38</v>
      </c>
      <c r="DB2" s="53">
        <f t="shared" si="0"/>
        <v>39</v>
      </c>
      <c r="DC2" s="53">
        <f t="shared" si="0"/>
        <v>40</v>
      </c>
      <c r="DD2" s="53">
        <f t="shared" si="0"/>
        <v>41</v>
      </c>
      <c r="DE2" s="53">
        <f t="shared" si="0"/>
        <v>42</v>
      </c>
      <c r="DF2" s="53">
        <f t="shared" si="0"/>
        <v>43</v>
      </c>
      <c r="DG2" s="53">
        <f t="shared" si="0"/>
        <v>44</v>
      </c>
      <c r="DH2" s="53">
        <f t="shared" si="0"/>
        <v>45</v>
      </c>
      <c r="DI2" s="53">
        <f t="shared" si="0"/>
        <v>46</v>
      </c>
      <c r="DJ2" s="53">
        <f t="shared" si="0"/>
        <v>47</v>
      </c>
      <c r="DK2" s="53">
        <f t="shared" si="0"/>
        <v>48</v>
      </c>
      <c r="DL2" s="53">
        <f t="shared" si="0"/>
        <v>49</v>
      </c>
      <c r="DM2" s="54">
        <f t="shared" si="0"/>
        <v>50</v>
      </c>
    </row>
    <row r="3" spans="1:117" ht="18" customHeight="1" x14ac:dyDescent="0.15">
      <c r="A3" s="28" t="s">
        <v>7</v>
      </c>
      <c r="B3" s="29" t="s">
        <v>9</v>
      </c>
      <c r="C3" s="18">
        <v>20</v>
      </c>
      <c r="E3" s="29" t="s">
        <v>10</v>
      </c>
      <c r="F3" s="29" t="s">
        <v>12</v>
      </c>
      <c r="G3" s="30" t="s">
        <v>13</v>
      </c>
      <c r="H3" s="31" t="s">
        <v>14</v>
      </c>
      <c r="J3" s="26" t="s">
        <v>3</v>
      </c>
      <c r="K3" s="26">
        <v>1</v>
      </c>
      <c r="L3" s="32">
        <f>SUM(BO3:BO5)</f>
        <v>1</v>
      </c>
      <c r="M3" s="32">
        <f t="shared" ref="M3:BJ3" si="1">SUM(BP3:BP5)</f>
        <v>1</v>
      </c>
      <c r="N3" s="32">
        <f t="shared" si="1"/>
        <v>0.99999999999999989</v>
      </c>
      <c r="O3" s="32">
        <f t="shared" si="1"/>
        <v>0.9995225457506125</v>
      </c>
      <c r="P3" s="32">
        <f t="shared" si="1"/>
        <v>0.99820213459398066</v>
      </c>
      <c r="Q3" s="32">
        <f t="shared" si="1"/>
        <v>0.99576771548500231</v>
      </c>
      <c r="R3" s="32">
        <f t="shared" si="1"/>
        <v>0.99202746863815638</v>
      </c>
      <c r="S3" s="32">
        <f t="shared" si="1"/>
        <v>0.98685559754111651</v>
      </c>
      <c r="T3" s="32">
        <f t="shared" si="1"/>
        <v>0.98018089532037322</v>
      </c>
      <c r="U3" s="32">
        <f t="shared" si="1"/>
        <v>0.97197687364055729</v>
      </c>
      <c r="V3" s="32">
        <f t="shared" si="1"/>
        <v>0.96225326577430625</v>
      </c>
      <c r="W3" s="32">
        <f t="shared" si="1"/>
        <v>0.95104873646968258</v>
      </c>
      <c r="X3" s="32">
        <f t="shared" si="1"/>
        <v>0.93842465001658759</v>
      </c>
      <c r="Y3" s="32">
        <f t="shared" si="1"/>
        <v>0.92445976469713786</v>
      </c>
      <c r="Z3" s="32">
        <f t="shared" si="1"/>
        <v>0.90924573680022314</v>
      </c>
      <c r="AA3" s="32">
        <f t="shared" si="1"/>
        <v>0.89288333077014537</v>
      </c>
      <c r="AB3" s="32">
        <f t="shared" si="1"/>
        <v>0.8754792440079302</v>
      </c>
      <c r="AC3" s="32">
        <f t="shared" si="1"/>
        <v>0.85714346549986919</v>
      </c>
      <c r="AD3" s="32">
        <f t="shared" si="1"/>
        <v>0.83798709694463924</v>
      </c>
      <c r="AE3" s="32">
        <f t="shared" si="1"/>
        <v>0.81812057350810707</v>
      </c>
      <c r="AF3" s="32">
        <f t="shared" si="1"/>
        <v>0.79765222886188503</v>
      </c>
      <c r="AG3" s="32">
        <f t="shared" si="1"/>
        <v>0.77668715585512094</v>
      </c>
      <c r="AH3" s="32">
        <f t="shared" si="1"/>
        <v>0.75532632011644107</v>
      </c>
      <c r="AI3" s="32">
        <f t="shared" si="1"/>
        <v>0.73366588916306252</v>
      </c>
      <c r="AJ3" s="32">
        <f t="shared" si="1"/>
        <v>0.71179674427758166</v>
      </c>
      <c r="AK3" s="32">
        <f t="shared" si="1"/>
        <v>0.68980414656332756</v>
      </c>
      <c r="AL3" s="32">
        <f t="shared" si="1"/>
        <v>0.66776753226348939</v>
      </c>
      <c r="AM3" s="32">
        <f t="shared" si="1"/>
        <v>0.64576041567867581</v>
      </c>
      <c r="AN3" s="32">
        <f t="shared" si="1"/>
        <v>0.62385038088807865</v>
      </c>
      <c r="AO3" s="32">
        <f t="shared" si="1"/>
        <v>0.60209914601219516</v>
      </c>
      <c r="AP3" s="32">
        <f t="shared" si="1"/>
        <v>0.58056268598702176</v>
      </c>
      <c r="AQ3" s="32">
        <f t="shared" si="1"/>
        <v>0.55929140178389514</v>
      </c>
      <c r="AR3" s="32">
        <f t="shared" si="1"/>
        <v>0.53833032573530826</v>
      </c>
      <c r="AS3" s="32">
        <f t="shared" si="1"/>
        <v>0.51771935414164449</v>
      </c>
      <c r="AT3" s="32">
        <f t="shared" si="1"/>
        <v>0.4974934996605504</v>
      </c>
      <c r="AU3" s="32">
        <f t="shared" si="1"/>
        <v>0.47768315714083776</v>
      </c>
      <c r="AV3" s="32">
        <f t="shared" si="1"/>
        <v>0.4583143775753456</v>
      </c>
      <c r="AW3" s="32">
        <f t="shared" si="1"/>
        <v>0.43940914572901035</v>
      </c>
      <c r="AX3" s="32">
        <f t="shared" si="1"/>
        <v>0.42098565776463626</v>
      </c>
      <c r="AY3" s="32">
        <f t="shared" si="1"/>
        <v>0.40305859585299059</v>
      </c>
      <c r="AZ3" s="32">
        <f t="shared" si="1"/>
        <v>0.38563939732790081</v>
      </c>
      <c r="BA3" s="32">
        <f t="shared" si="1"/>
        <v>0.36873651644170602</v>
      </c>
      <c r="BB3" s="32">
        <f t="shared" si="1"/>
        <v>0.35235567720124439</v>
      </c>
      <c r="BC3" s="32">
        <f t="shared" si="1"/>
        <v>0.33650011612801989</v>
      </c>
      <c r="BD3" s="32">
        <f t="shared" si="1"/>
        <v>0.32117081409581172</v>
      </c>
      <c r="BE3" s="32">
        <f t="shared" si="1"/>
        <v>0.30636671666146897</v>
      </c>
      <c r="BF3" s="32">
        <f t="shared" si="1"/>
        <v>0.29208494252588535</v>
      </c>
      <c r="BG3" s="32">
        <f t="shared" si="1"/>
        <v>0.27832097994745675</v>
      </c>
      <c r="BH3" s="32">
        <f t="shared" si="1"/>
        <v>0.26506887108431809</v>
      </c>
      <c r="BI3" s="32">
        <f t="shared" si="1"/>
        <v>0.25232138436847235</v>
      </c>
      <c r="BJ3" s="32">
        <f t="shared" si="1"/>
        <v>0.24007017511818951</v>
      </c>
      <c r="BN3" s="60" t="s">
        <v>15</v>
      </c>
      <c r="BO3" s="61">
        <v>1</v>
      </c>
      <c r="BP3" s="61">
        <f>BO3*$C$5</f>
        <v>0.92184131312105311</v>
      </c>
      <c r="BQ3" s="61">
        <f t="shared" ref="BQ3:DM3" si="2">BP3*$C$5</f>
        <v>0.84979140657674745</v>
      </c>
      <c r="BR3" s="61">
        <f t="shared" si="2"/>
        <v>0.78337282611769565</v>
      </c>
      <c r="BS3" s="61">
        <f t="shared" si="2"/>
        <v>0.72214543469168702</v>
      </c>
      <c r="BT3" s="61">
        <f t="shared" si="2"/>
        <v>0.66570349578055843</v>
      </c>
      <c r="BU3" s="61">
        <f t="shared" si="2"/>
        <v>0.61367298469962539</v>
      </c>
      <c r="BV3" s="61">
        <f t="shared" si="2"/>
        <v>0.56570911004241864</v>
      </c>
      <c r="BW3" s="61">
        <f t="shared" si="2"/>
        <v>0.52149402884604557</v>
      </c>
      <c r="BX3" s="61">
        <f t="shared" si="2"/>
        <v>0.48073474033622698</v>
      </c>
      <c r="BY3" s="61">
        <f t="shared" si="2"/>
        <v>0.44316114429445597</v>
      </c>
      <c r="BZ3" s="61">
        <f t="shared" si="2"/>
        <v>0.40852425118062979</v>
      </c>
      <c r="CA3" s="61">
        <f t="shared" si="2"/>
        <v>0.37659453215014671</v>
      </c>
      <c r="CB3" s="61">
        <f t="shared" si="2"/>
        <v>0.34716039803149989</v>
      </c>
      <c r="CC3" s="61">
        <f t="shared" si="2"/>
        <v>0.32002679718498533</v>
      </c>
      <c r="CD3" s="61">
        <f t="shared" si="2"/>
        <v>0.29501392295093182</v>
      </c>
      <c r="CE3" s="61">
        <f t="shared" si="2"/>
        <v>0.2719560221220802</v>
      </c>
      <c r="CF3" s="61">
        <f t="shared" si="2"/>
        <v>0.25070029654419657</v>
      </c>
      <c r="CG3" s="61">
        <f t="shared" si="2"/>
        <v>0.23110589056613959</v>
      </c>
      <c r="CH3" s="61">
        <f t="shared" si="2"/>
        <v>0.21304295762950051</v>
      </c>
      <c r="CI3" s="61">
        <f t="shared" si="2"/>
        <v>0.19639179981237162</v>
      </c>
      <c r="CJ3" s="61">
        <f t="shared" si="2"/>
        <v>0.18104207462524363</v>
      </c>
      <c r="CK3" s="61">
        <f t="shared" si="2"/>
        <v>0.16689206380269428</v>
      </c>
      <c r="CL3" s="61">
        <f t="shared" si="2"/>
        <v>0.15384799924535827</v>
      </c>
      <c r="CM3" s="61">
        <f t="shared" si="2"/>
        <v>0.14182344164538785</v>
      </c>
      <c r="CN3" s="61">
        <f t="shared" si="2"/>
        <v>0.13073870767773138</v>
      </c>
      <c r="CO3" s="61">
        <f t="shared" si="2"/>
        <v>0.1205203419613894</v>
      </c>
      <c r="CP3" s="61">
        <f t="shared" si="2"/>
        <v>0.11110063029148556</v>
      </c>
      <c r="CQ3" s="61">
        <f t="shared" si="2"/>
        <v>0.1024171509164797</v>
      </c>
      <c r="CR3" s="61">
        <f t="shared" si="2"/>
        <v>9.4412360886964711E-2</v>
      </c>
      <c r="CS3" s="61">
        <f t="shared" si="2"/>
        <v>8.7033214734898307E-2</v>
      </c>
      <c r="CT3" s="61">
        <f t="shared" si="2"/>
        <v>8.0230812956365249E-2</v>
      </c>
      <c r="CU3" s="61">
        <f t="shared" si="2"/>
        <v>7.3960077968465349E-2</v>
      </c>
      <c r="CV3" s="61">
        <f t="shared" si="2"/>
        <v>6.8179455392985561E-2</v>
      </c>
      <c r="CW3" s="61">
        <f t="shared" si="2"/>
        <v>6.2850638687348082E-2</v>
      </c>
      <c r="CX3" s="61">
        <f t="shared" si="2"/>
        <v>5.7938315298041818E-2</v>
      </c>
      <c r="CY3" s="61">
        <f t="shared" si="2"/>
        <v>5.3409932654368469E-2</v>
      </c>
      <c r="CZ3" s="61">
        <f t="shared" si="2"/>
        <v>4.9235482451810045E-2</v>
      </c>
      <c r="DA3" s="61">
        <f t="shared" si="2"/>
        <v>4.5387301795525137E-2</v>
      </c>
      <c r="DB3" s="61">
        <f t="shared" si="2"/>
        <v>4.1839889886208424E-2</v>
      </c>
      <c r="DC3" s="61">
        <f t="shared" si="2"/>
        <v>3.8569739033542647E-2</v>
      </c>
      <c r="DD3" s="61">
        <f t="shared" si="2"/>
        <v>3.5555178877417291E-2</v>
      </c>
      <c r="DE3" s="61">
        <f t="shared" si="2"/>
        <v>3.2776232784612287E-2</v>
      </c>
      <c r="DF3" s="61">
        <f t="shared" si="2"/>
        <v>3.0214485469328301E-2</v>
      </c>
      <c r="DG3" s="61">
        <f t="shared" si="2"/>
        <v>2.7852960960322581E-2</v>
      </c>
      <c r="DH3" s="61">
        <f t="shared" si="2"/>
        <v>2.5676010105973198E-2</v>
      </c>
      <c r="DI3" s="61">
        <f t="shared" si="2"/>
        <v>2.3669206871799763E-2</v>
      </c>
      <c r="DJ3" s="61">
        <f t="shared" si="2"/>
        <v>2.1819252743233746E-2</v>
      </c>
      <c r="DK3" s="61">
        <f t="shared" si="2"/>
        <v>2.0113888600142737E-2</v>
      </c>
      <c r="DL3" s="61">
        <f t="shared" si="2"/>
        <v>1.8541813479126163E-2</v>
      </c>
      <c r="DM3" s="62">
        <f t="shared" si="2"/>
        <v>1.7092609685243305E-2</v>
      </c>
    </row>
    <row r="4" spans="1:117" ht="18" customHeight="1" x14ac:dyDescent="0.15">
      <c r="A4" s="28" t="s">
        <v>8</v>
      </c>
      <c r="B4" s="29" t="s">
        <v>1</v>
      </c>
      <c r="C4" s="19">
        <v>7.8158686878946865E-2</v>
      </c>
      <c r="E4" s="33" t="s">
        <v>3</v>
      </c>
      <c r="F4" s="12">
        <v>0.79500000000000004</v>
      </c>
      <c r="G4" s="34">
        <f>LOOKUP($C$3,$L$2:$BJ$2,$L3:$BJ3)</f>
        <v>0.79765222886188503</v>
      </c>
      <c r="H4" s="35">
        <f>($F4-$G4)^2</f>
        <v>7.0343179358157309E-6</v>
      </c>
      <c r="J4" s="26" t="s">
        <v>6</v>
      </c>
      <c r="K4" s="27">
        <v>2</v>
      </c>
      <c r="L4" s="32">
        <f>SUM(BO6:BO8)</f>
        <v>0</v>
      </c>
      <c r="M4" s="32">
        <f t="shared" ref="M4:BJ4" si="3">SUM(BP6:BP8)</f>
        <v>0</v>
      </c>
      <c r="N4" s="32">
        <f t="shared" si="3"/>
        <v>0</v>
      </c>
      <c r="O4" s="32">
        <f t="shared" si="3"/>
        <v>4.7745424938749458E-4</v>
      </c>
      <c r="P4" s="32">
        <f t="shared" si="3"/>
        <v>1.7978654060192788E-3</v>
      </c>
      <c r="Q4" s="32">
        <f t="shared" si="3"/>
        <v>4.232284514997544E-3</v>
      </c>
      <c r="R4" s="32">
        <f t="shared" si="3"/>
        <v>7.9723033992831309E-3</v>
      </c>
      <c r="S4" s="32">
        <f t="shared" si="3"/>
        <v>1.3142913624487666E-2</v>
      </c>
      <c r="T4" s="32">
        <f t="shared" si="3"/>
        <v>1.9813547712111655E-2</v>
      </c>
      <c r="U4" s="32">
        <f t="shared" si="3"/>
        <v>2.8007568930123267E-2</v>
      </c>
      <c r="V4" s="32">
        <f t="shared" si="3"/>
        <v>3.7710434408980642E-2</v>
      </c>
      <c r="W4" s="32">
        <f t="shared" si="3"/>
        <v>4.8876721334340067E-2</v>
      </c>
      <c r="X4" s="32">
        <f t="shared" si="3"/>
        <v>6.1436176544718883E-2</v>
      </c>
      <c r="Y4" s="32">
        <f t="shared" si="3"/>
        <v>7.5298925150475884E-2</v>
      </c>
      <c r="Z4" s="32">
        <f t="shared" si="3"/>
        <v>9.0359953053704728E-2</v>
      </c>
      <c r="AA4" s="32">
        <f t="shared" si="3"/>
        <v>0.10650296086031376</v>
      </c>
      <c r="AB4" s="32">
        <f t="shared" si="3"/>
        <v>0.12360367210290098</v>
      </c>
      <c r="AC4" s="32">
        <f t="shared" si="3"/>
        <v>0.14153266648385973</v>
      </c>
      <c r="AD4" s="32">
        <f t="shared" si="3"/>
        <v>0.16015779861941978</v>
      </c>
      <c r="AE4" s="32">
        <f t="shared" si="3"/>
        <v>0.17934625419315547</v>
      </c>
      <c r="AF4" s="32">
        <f t="shared" si="3"/>
        <v>0.19896628823855736</v>
      </c>
      <c r="AG4" s="32">
        <f t="shared" si="3"/>
        <v>0.21888868423439528</v>
      </c>
      <c r="AH4" s="32">
        <f t="shared" si="3"/>
        <v>0.23898796762037641</v>
      </c>
      <c r="AI4" s="32">
        <f t="shared" si="3"/>
        <v>0.25914340306184785</v>
      </c>
      <c r="AJ4" s="32">
        <f t="shared" si="3"/>
        <v>0.2792398011753528</v>
      </c>
      <c r="AK4" s="32">
        <f t="shared" si="3"/>
        <v>0.29916815735852131</v>
      </c>
      <c r="AL4" s="32">
        <f t="shared" si="3"/>
        <v>0.3188261427538408</v>
      </c>
      <c r="AM4" s="32">
        <f t="shared" si="3"/>
        <v>0.33811846513808314</v>
      </c>
      <c r="AN4" s="32">
        <f t="shared" si="3"/>
        <v>0.35695711560281101</v>
      </c>
      <c r="AO4" s="32">
        <f t="shared" si="3"/>
        <v>0.37526151522297113</v>
      </c>
      <c r="AP4" s="32">
        <f t="shared" si="3"/>
        <v>0.39295857445609472</v>
      </c>
      <c r="AQ4" s="32">
        <f t="shared" si="3"/>
        <v>0.40998267673793204</v>
      </c>
      <c r="AR4" s="32">
        <f t="shared" si="3"/>
        <v>0.4262755966118672</v>
      </c>
      <c r="AS4" s="32">
        <f t="shared" si="3"/>
        <v>0.44178636172506247</v>
      </c>
      <c r="AT4" s="32">
        <f t="shared" si="3"/>
        <v>0.45647106712430902</v>
      </c>
      <c r="AU4" s="32">
        <f t="shared" si="3"/>
        <v>0.47029264947307209</v>
      </c>
      <c r="AV4" s="32">
        <f t="shared" si="3"/>
        <v>0.48322062807528315</v>
      </c>
      <c r="AW4" s="32">
        <f t="shared" si="3"/>
        <v>0.49523081892060145</v>
      </c>
      <c r="AX4" s="32">
        <f t="shared" si="3"/>
        <v>0.50630502735169935</v>
      </c>
      <c r="AY4" s="32">
        <f t="shared" si="3"/>
        <v>0.51643072438979776</v>
      </c>
      <c r="AZ4" s="32">
        <f t="shared" si="3"/>
        <v>0.52560071123466634</v>
      </c>
      <c r="BA4" s="32">
        <f t="shared" si="3"/>
        <v>0.53381277597513688</v>
      </c>
      <c r="BB4" s="32">
        <f t="shared" si="3"/>
        <v>0.54106934610219315</v>
      </c>
      <c r="BC4" s="32">
        <f t="shared" si="3"/>
        <v>0.54737714000589333</v>
      </c>
      <c r="BD4" s="32">
        <f t="shared" si="3"/>
        <v>0.55274682025726152</v>
      </c>
      <c r="BE4" s="32">
        <f t="shared" si="3"/>
        <v>0.55719265112473004</v>
      </c>
      <c r="BF4" s="32">
        <f t="shared" si="3"/>
        <v>0.56073216244994017</v>
      </c>
      <c r="BG4" s="32">
        <f t="shared" si="3"/>
        <v>0.56338582170811791</v>
      </c>
      <c r="BH4" s="32">
        <f t="shared" si="3"/>
        <v>0.56517671580244899</v>
      </c>
      <c r="BI4" s="32">
        <f t="shared" si="3"/>
        <v>0.56613024388859423</v>
      </c>
      <c r="BJ4" s="32">
        <f t="shared" si="3"/>
        <v>0.56627382229354017</v>
      </c>
      <c r="BN4" s="63" t="s">
        <v>16</v>
      </c>
      <c r="BO4" s="64">
        <v>0</v>
      </c>
      <c r="BP4" s="64">
        <f>BO4*$C$5+BO3*$C$4</f>
        <v>7.8158686878946865E-2</v>
      </c>
      <c r="BQ4" s="64">
        <f t="shared" ref="BQ4:DM9" si="4">BP4*$C$5+BP3*$C$4</f>
        <v>0.14409981308861119</v>
      </c>
      <c r="BR4" s="64">
        <f t="shared" si="4"/>
        <v>0.19925574137715549</v>
      </c>
      <c r="BS4" s="64">
        <f t="shared" si="4"/>
        <v>0.24490956570403463</v>
      </c>
      <c r="BT4" s="64">
        <f t="shared" si="4"/>
        <v>0.28220969455564265</v>
      </c>
      <c r="BU4" s="64">
        <f t="shared" si="4"/>
        <v>0.3121830664855979</v>
      </c>
      <c r="BV4" s="64">
        <f t="shared" si="4"/>
        <v>0.33574712260044737</v>
      </c>
      <c r="BW4" s="64">
        <f t="shared" si="4"/>
        <v>0.3537206495709847</v>
      </c>
      <c r="BX4" s="64">
        <f t="shared" si="4"/>
        <v>0.36683359658836701</v>
      </c>
      <c r="BY4" s="64">
        <f t="shared" si="4"/>
        <v>0.37573596041770985</v>
      </c>
      <c r="BZ4" s="64">
        <f t="shared" si="4"/>
        <v>0.38100582425208784</v>
      </c>
      <c r="CA4" s="64">
        <f t="shared" si="4"/>
        <v>0.38315662836579695</v>
      </c>
      <c r="CB4" s="64">
        <f t="shared" si="4"/>
        <v>0.38264374354240843</v>
      </c>
      <c r="CC4" s="64">
        <f t="shared" si="4"/>
        <v>0.37987041185120385</v>
      </c>
      <c r="CD4" s="64">
        <f t="shared" si="4"/>
        <v>0.37519311351080253</v>
      </c>
      <c r="CE4" s="64">
        <f t="shared" si="4"/>
        <v>0.36892641326162617</v>
      </c>
      <c r="CF4" s="64">
        <f t="shared" si="4"/>
        <v>0.36134733482402143</v>
      </c>
      <c r="CG4" s="64">
        <f t="shared" si="4"/>
        <v>0.35269930760502577</v>
      </c>
      <c r="CH4" s="64">
        <f t="shared" si="4"/>
        <v>0.34319572579614227</v>
      </c>
      <c r="CI4" s="64">
        <f t="shared" si="4"/>
        <v>0.33302315634257756</v>
      </c>
      <c r="CJ4" s="64">
        <f t="shared" si="4"/>
        <v>0.32234422892968745</v>
      </c>
      <c r="CK4" s="64">
        <f t="shared" si="4"/>
        <v>0.31130023809608581</v>
      </c>
      <c r="CL4" s="64">
        <f t="shared" si="4"/>
        <v>0.30001348481872825</v>
      </c>
      <c r="CM4" s="64">
        <f t="shared" si="4"/>
        <v>0.28858938239929</v>
      </c>
      <c r="CN4" s="64">
        <f t="shared" si="4"/>
        <v>0.27711834919141171</v>
      </c>
      <c r="CO4" s="64">
        <f t="shared" si="4"/>
        <v>0.26567750862489148</v>
      </c>
      <c r="CP4" s="64">
        <f t="shared" si="4"/>
        <v>0.25433221508740372</v>
      </c>
      <c r="CQ4" s="64">
        <f t="shared" si="4"/>
        <v>0.24313742250016421</v>
      </c>
      <c r="CR4" s="64">
        <f t="shared" si="4"/>
        <v>0.23213891085593463</v>
      </c>
      <c r="CS4" s="64">
        <f t="shared" si="4"/>
        <v>0.22137438456199229</v>
      </c>
      <c r="CT4" s="64">
        <f t="shared" si="4"/>
        <v>0.21087445513452502</v>
      </c>
      <c r="CU4" s="64">
        <f t="shared" si="4"/>
        <v>0.20066351961279705</v>
      </c>
      <c r="CV4" s="64">
        <f t="shared" si="4"/>
        <v>0.19076054499083281</v>
      </c>
      <c r="CW4" s="64">
        <f t="shared" si="4"/>
        <v>0.18117976799167451</v>
      </c>
      <c r="CX4" s="64">
        <f t="shared" si="4"/>
        <v>0.17193131862571923</v>
      </c>
      <c r="CY4" s="64">
        <f t="shared" si="4"/>
        <v>0.16302177517224054</v>
      </c>
      <c r="CZ4" s="64">
        <f t="shared" si="4"/>
        <v>0.15445465749466175</v>
      </c>
      <c r="DA4" s="64">
        <f t="shared" si="4"/>
        <v>0.14623086493882639</v>
      </c>
      <c r="DB4" s="64">
        <f t="shared" si="4"/>
        <v>0.1383490644633518</v>
      </c>
      <c r="DC4" s="64">
        <f t="shared" si="4"/>
        <v>0.13080603410663122</v>
      </c>
      <c r="DD4" s="64">
        <f t="shared" si="4"/>
        <v>0.12359696640113953</v>
      </c>
      <c r="DE4" s="64">
        <f t="shared" si="4"/>
        <v>0.11671573589781015</v>
      </c>
      <c r="DF4" s="64">
        <f t="shared" si="4"/>
        <v>0.11015513455721132</v>
      </c>
      <c r="DG4" s="64">
        <f t="shared" si="4"/>
        <v>0.1039070783962517</v>
      </c>
      <c r="DH4" s="64">
        <f t="shared" si="4"/>
        <v>9.796278844572226E-2</v>
      </c>
      <c r="DI4" s="64">
        <f t="shared" si="4"/>
        <v>9.2312948771977973E-2</v>
      </c>
      <c r="DJ4" s="64">
        <f t="shared" si="4"/>
        <v>8.6947844042602696E-2</v>
      </c>
      <c r="DK4" s="64">
        <f t="shared" si="4"/>
        <v>8.1857478868368416E-2</v>
      </c>
      <c r="DL4" s="64">
        <f t="shared" si="4"/>
        <v>7.7031680929812177E-2</v>
      </c>
      <c r="DM4" s="65">
        <f t="shared" si="4"/>
        <v>7.2460189694142904E-2</v>
      </c>
    </row>
    <row r="5" spans="1:117" ht="18" customHeight="1" thickBot="1" x14ac:dyDescent="0.2">
      <c r="A5" s="36"/>
      <c r="B5" s="37" t="s">
        <v>2</v>
      </c>
      <c r="C5" s="38">
        <f>1-C4</f>
        <v>0.92184131312105311</v>
      </c>
      <c r="E5" s="33" t="s">
        <v>6</v>
      </c>
      <c r="F5" s="12">
        <v>0.19600000000000001</v>
      </c>
      <c r="G5" s="34">
        <f>LOOKUP($C$3,$L$2:$BJ$2,$L4:$BJ4)</f>
        <v>0.19896628823855736</v>
      </c>
      <c r="H5" s="35">
        <f>($F5-$G5)^2</f>
        <v>8.7988659142036771E-6</v>
      </c>
      <c r="J5" s="26" t="s">
        <v>5</v>
      </c>
      <c r="K5" s="26">
        <v>3</v>
      </c>
      <c r="L5" s="32">
        <f>SUM(BO9:BO11)</f>
        <v>0</v>
      </c>
      <c r="M5" s="32">
        <f t="shared" ref="M5:BJ5" si="5">SUM(BP9:BP11)</f>
        <v>0</v>
      </c>
      <c r="N5" s="32">
        <f t="shared" si="5"/>
        <v>0</v>
      </c>
      <c r="O5" s="32">
        <f t="shared" si="5"/>
        <v>0</v>
      </c>
      <c r="P5" s="32">
        <f t="shared" si="5"/>
        <v>0</v>
      </c>
      <c r="Q5" s="32">
        <f t="shared" si="5"/>
        <v>0</v>
      </c>
      <c r="R5" s="32">
        <f t="shared" si="5"/>
        <v>2.2796256025817586E-7</v>
      </c>
      <c r="S5" s="32">
        <f t="shared" si="5"/>
        <v>1.48883439560318E-6</v>
      </c>
      <c r="T5" s="32">
        <f t="shared" si="5"/>
        <v>5.5569675149044474E-6</v>
      </c>
      <c r="U5" s="32">
        <f t="shared" si="5"/>
        <v>1.5557320477605821E-5</v>
      </c>
      <c r="V5" s="32">
        <f t="shared" si="5"/>
        <v>3.6298804858237102E-5</v>
      </c>
      <c r="W5" s="32">
        <f t="shared" si="5"/>
        <v>7.4537021949421279E-5</v>
      </c>
      <c r="X5" s="32">
        <f t="shared" si="5"/>
        <v>1.3915419616741456E-4</v>
      </c>
      <c r="Y5" s="32">
        <f t="shared" si="5"/>
        <v>2.4125200309180848E-4</v>
      </c>
      <c r="Z5" s="32">
        <f t="shared" si="5"/>
        <v>3.9415874552534358E-4</v>
      </c>
      <c r="AA5" s="32">
        <f t="shared" si="5"/>
        <v>6.1335638899435204E-4</v>
      </c>
      <c r="AB5" s="32">
        <f t="shared" si="5"/>
        <v>9.1633568805768971E-4</v>
      </c>
      <c r="AC5" s="32">
        <f t="shared" si="5"/>
        <v>1.3223893101884576E-3</v>
      </c>
      <c r="AD5" s="32">
        <f t="shared" si="5"/>
        <v>1.8523537338300229E-3</v>
      </c>
      <c r="AE5" s="32">
        <f t="shared" si="5"/>
        <v>2.5283109553460351E-3</v>
      </c>
      <c r="AF5" s="32">
        <f t="shared" si="5"/>
        <v>3.3732608425063059E-3</v>
      </c>
      <c r="AG5" s="32">
        <f t="shared" si="5"/>
        <v>4.4107744456102875E-3</v>
      </c>
      <c r="AH5" s="32">
        <f t="shared" si="5"/>
        <v>5.6646378217254292E-3</v>
      </c>
      <c r="AI5" s="32">
        <f t="shared" si="5"/>
        <v>7.1584950223505164E-3</v>
      </c>
      <c r="AJ5" s="32">
        <f t="shared" si="5"/>
        <v>8.9154979025626736E-3</v>
      </c>
      <c r="AK5" s="32">
        <f t="shared" si="5"/>
        <v>1.0957969378862502E-2</v>
      </c>
      <c r="AL5" s="32">
        <f t="shared" si="5"/>
        <v>1.3307085730601168E-2</v>
      </c>
      <c r="AM5" s="32">
        <f t="shared" si="5"/>
        <v>1.5982582533916146E-2</v>
      </c>
      <c r="AN5" s="32">
        <f t="shared" si="5"/>
        <v>1.9002487857900752E-2</v>
      </c>
      <c r="AO5" s="32">
        <f t="shared" si="5"/>
        <v>2.2382885454650753E-2</v>
      </c>
      <c r="AP5" s="32">
        <f t="shared" si="5"/>
        <v>2.6137709847420743E-2</v>
      </c>
      <c r="AQ5" s="32">
        <f t="shared" si="5"/>
        <v>3.0278574470113177E-2</v>
      </c>
      <c r="AR5" s="32">
        <f t="shared" si="5"/>
        <v>3.4814633339437656E-2</v>
      </c>
      <c r="AS5" s="32">
        <f t="shared" si="5"/>
        <v>3.975247614870242E-2</v>
      </c>
      <c r="AT5" s="32">
        <f t="shared" si="5"/>
        <v>4.5096056157927653E-2</v>
      </c>
      <c r="AU5" s="32">
        <f t="shared" si="5"/>
        <v>5.0846649816050166E-2</v>
      </c>
      <c r="AV5" s="32">
        <f t="shared" si="5"/>
        <v>5.7002846683686506E-2</v>
      </c>
      <c r="AW5" s="32">
        <f t="shared" si="5"/>
        <v>6.356056792481217E-2</v>
      </c>
      <c r="AX5" s="32">
        <f t="shared" si="5"/>
        <v>7.0513111397922934E-2</v>
      </c>
      <c r="AY5" s="32">
        <f t="shared" si="5"/>
        <v>7.7851221196627504E-2</v>
      </c>
      <c r="AZ5" s="32">
        <f t="shared" si="5"/>
        <v>8.5563179360925695E-2</v>
      </c>
      <c r="BA5" s="32">
        <f t="shared" si="5"/>
        <v>9.3634917398403114E-2</v>
      </c>
      <c r="BB5" s="32">
        <f t="shared" si="5"/>
        <v>0.1020501452140672</v>
      </c>
      <c r="BC5" s="32">
        <f t="shared" si="5"/>
        <v>0.11079049504357369</v>
      </c>
      <c r="BD5" s="32">
        <f t="shared" si="5"/>
        <v>0.11983567801237865</v>
      </c>
      <c r="BE5" s="32">
        <f t="shared" si="5"/>
        <v>0.12916365099838548</v>
      </c>
      <c r="BF5" s="32">
        <f t="shared" si="5"/>
        <v>0.13875079155370709</v>
      </c>
      <c r="BG5" s="32">
        <f t="shared" si="5"/>
        <v>0.14857207873830081</v>
      </c>
      <c r="BH5" s="32">
        <f t="shared" si="5"/>
        <v>0.15860127783082556</v>
      </c>
      <c r="BI5" s="32">
        <f t="shared" si="5"/>
        <v>0.16881112700680459</v>
      </c>
      <c r="BJ5" s="32">
        <f t="shared" si="5"/>
        <v>0.17917352420803528</v>
      </c>
      <c r="BN5" s="66" t="s">
        <v>17</v>
      </c>
      <c r="BO5" s="67">
        <v>0</v>
      </c>
      <c r="BP5" s="67">
        <f t="shared" ref="BP5:CE13" si="6">BO5*$C$5+BO4*$C$4</f>
        <v>0</v>
      </c>
      <c r="BQ5" s="67">
        <f t="shared" si="6"/>
        <v>6.1087803346412612E-3</v>
      </c>
      <c r="BR5" s="67">
        <f t="shared" si="6"/>
        <v>1.6893978255761298E-2</v>
      </c>
      <c r="BS5" s="67">
        <f t="shared" si="6"/>
        <v>3.1147134198259027E-2</v>
      </c>
      <c r="BT5" s="67">
        <f t="shared" si="6"/>
        <v>4.7854525148801265E-2</v>
      </c>
      <c r="BU5" s="67">
        <f t="shared" si="6"/>
        <v>6.6171417452933132E-2</v>
      </c>
      <c r="BV5" s="67">
        <f t="shared" si="6"/>
        <v>8.5399364898250549E-2</v>
      </c>
      <c r="BW5" s="67">
        <f t="shared" si="6"/>
        <v>0.10496621690334301</v>
      </c>
      <c r="BX5" s="67">
        <f t="shared" si="6"/>
        <v>0.12440853671596327</v>
      </c>
      <c r="BY5" s="67">
        <f t="shared" si="6"/>
        <v>0.14335616106214041</v>
      </c>
      <c r="BZ5" s="67">
        <f t="shared" si="6"/>
        <v>0.16151866103696486</v>
      </c>
      <c r="CA5" s="67">
        <f t="shared" si="6"/>
        <v>0.17867348950064393</v>
      </c>
      <c r="CB5" s="67">
        <f t="shared" si="6"/>
        <v>0.19465562312322962</v>
      </c>
      <c r="CC5" s="67">
        <f t="shared" si="6"/>
        <v>0.20934852776403395</v>
      </c>
      <c r="CD5" s="67">
        <f t="shared" si="6"/>
        <v>0.22267629430841113</v>
      </c>
      <c r="CE5" s="67">
        <f t="shared" si="6"/>
        <v>0.23459680862422377</v>
      </c>
      <c r="CF5" s="67">
        <f t="shared" si="4"/>
        <v>0.24509583413165123</v>
      </c>
      <c r="CG5" s="67">
        <f t="shared" si="4"/>
        <v>0.25418189877347386</v>
      </c>
      <c r="CH5" s="67">
        <f t="shared" si="4"/>
        <v>0.26188189008246432</v>
      </c>
      <c r="CI5" s="67">
        <f t="shared" si="4"/>
        <v>0.26823727270693581</v>
      </c>
      <c r="CJ5" s="67">
        <f t="shared" si="4"/>
        <v>0.2733008523001898</v>
      </c>
      <c r="CK5" s="67">
        <f t="shared" si="4"/>
        <v>0.27713401821766093</v>
      </c>
      <c r="CL5" s="67">
        <f t="shared" si="4"/>
        <v>0.27980440509897597</v>
      </c>
      <c r="CM5" s="67">
        <f t="shared" si="4"/>
        <v>0.28138392023290376</v>
      </c>
      <c r="CN5" s="67">
        <f t="shared" si="4"/>
        <v>0.28194708969418442</v>
      </c>
      <c r="CO5" s="67">
        <f t="shared" si="4"/>
        <v>0.28156968167720853</v>
      </c>
      <c r="CP5" s="67">
        <f t="shared" si="4"/>
        <v>0.28032757029978644</v>
      </c>
      <c r="CQ5" s="67">
        <f t="shared" si="4"/>
        <v>0.27829580747143479</v>
      </c>
      <c r="CR5" s="67">
        <f t="shared" si="4"/>
        <v>0.27554787426929578</v>
      </c>
      <c r="CS5" s="67">
        <f t="shared" si="4"/>
        <v>0.27215508669013116</v>
      </c>
      <c r="CT5" s="67">
        <f t="shared" si="4"/>
        <v>0.26818613369300487</v>
      </c>
      <c r="CU5" s="67">
        <f t="shared" si="4"/>
        <v>0.26370672815404578</v>
      </c>
      <c r="CV5" s="67">
        <f t="shared" si="4"/>
        <v>0.25877935375782618</v>
      </c>
      <c r="CW5" s="67">
        <f t="shared" si="4"/>
        <v>0.2534630929815278</v>
      </c>
      <c r="CX5" s="67">
        <f t="shared" si="4"/>
        <v>0.2478135232170767</v>
      </c>
      <c r="CY5" s="67">
        <f t="shared" si="4"/>
        <v>0.2418826697487366</v>
      </c>
      <c r="CZ5" s="67">
        <f t="shared" si="4"/>
        <v>0.2357190057825386</v>
      </c>
      <c r="DA5" s="67">
        <f t="shared" si="4"/>
        <v>0.22936749103028475</v>
      </c>
      <c r="DB5" s="67">
        <f t="shared" si="4"/>
        <v>0.22286964150343036</v>
      </c>
      <c r="DC5" s="67">
        <f t="shared" si="4"/>
        <v>0.21626362418772693</v>
      </c>
      <c r="DD5" s="67">
        <f t="shared" si="4"/>
        <v>0.20958437116314918</v>
      </c>
      <c r="DE5" s="67">
        <f t="shared" si="4"/>
        <v>0.20286370851882199</v>
      </c>
      <c r="DF5" s="67">
        <f t="shared" si="4"/>
        <v>0.19613049610148023</v>
      </c>
      <c r="DG5" s="67">
        <f t="shared" si="4"/>
        <v>0.18941077473923745</v>
      </c>
      <c r="DH5" s="67">
        <f t="shared" si="4"/>
        <v>0.18272791810977349</v>
      </c>
      <c r="DI5" s="67">
        <f t="shared" si="4"/>
        <v>0.17610278688210759</v>
      </c>
      <c r="DJ5" s="67">
        <f t="shared" si="4"/>
        <v>0.16955388316162032</v>
      </c>
      <c r="DK5" s="67">
        <f t="shared" si="4"/>
        <v>0.16309750361580697</v>
      </c>
      <c r="DL5" s="67">
        <f t="shared" si="4"/>
        <v>0.15674788995953401</v>
      </c>
      <c r="DM5" s="68">
        <f t="shared" si="4"/>
        <v>0.15051737573880331</v>
      </c>
    </row>
    <row r="6" spans="1:117" ht="18" customHeight="1" x14ac:dyDescent="0.15">
      <c r="E6" s="33" t="s">
        <v>5</v>
      </c>
      <c r="F6" s="12">
        <v>8.0000000000000002E-3</v>
      </c>
      <c r="G6" s="34">
        <f>LOOKUP($C$3,$L$2:$BJ$2,$L5:$BJ5)</f>
        <v>3.3732608425063059E-3</v>
      </c>
      <c r="H6" s="35">
        <f>($F6-$G6)^2</f>
        <v>2.1406715231485462E-5</v>
      </c>
      <c r="J6" s="26" t="s">
        <v>4</v>
      </c>
      <c r="K6" s="27">
        <v>4</v>
      </c>
      <c r="L6" s="32">
        <f>SUM(BO12:BO14)</f>
        <v>0</v>
      </c>
      <c r="M6" s="32">
        <f t="shared" ref="M6:BJ6" si="7">SUM(BP12:BP14)</f>
        <v>0</v>
      </c>
      <c r="N6" s="32">
        <f t="shared" si="7"/>
        <v>0</v>
      </c>
      <c r="O6" s="32">
        <f t="shared" si="7"/>
        <v>0</v>
      </c>
      <c r="P6" s="32">
        <f t="shared" si="7"/>
        <v>0</v>
      </c>
      <c r="Q6" s="32">
        <f t="shared" si="7"/>
        <v>0</v>
      </c>
      <c r="R6" s="32">
        <f t="shared" si="7"/>
        <v>0</v>
      </c>
      <c r="S6" s="32">
        <f t="shared" si="7"/>
        <v>0</v>
      </c>
      <c r="T6" s="32">
        <f t="shared" si="7"/>
        <v>0</v>
      </c>
      <c r="U6" s="32">
        <f t="shared" si="7"/>
        <v>1.0884169309651884E-10</v>
      </c>
      <c r="V6" s="32">
        <f t="shared" si="7"/>
        <v>1.0118546166742412E-9</v>
      </c>
      <c r="W6" s="32">
        <f t="shared" si="7"/>
        <v>5.1740277128550851E-9</v>
      </c>
      <c r="X6" s="32">
        <f t="shared" si="7"/>
        <v>1.9242525791730133E-8</v>
      </c>
      <c r="Y6" s="32">
        <f t="shared" si="7"/>
        <v>5.8149294019743691E-8</v>
      </c>
      <c r="Z6" s="32">
        <f t="shared" si="7"/>
        <v>1.5140054643252577E-7</v>
      </c>
      <c r="AA6" s="32">
        <f t="shared" si="7"/>
        <v>3.5198054603941665E-7</v>
      </c>
      <c r="AB6" s="32">
        <f t="shared" si="7"/>
        <v>7.4820111080392362E-7</v>
      </c>
      <c r="AC6" s="32">
        <f t="shared" si="7"/>
        <v>1.4787060822200805E-6</v>
      </c>
      <c r="AD6" s="32">
        <f t="shared" si="7"/>
        <v>2.7507021106155651E-6</v>
      </c>
      <c r="AE6" s="32">
        <f t="shared" si="7"/>
        <v>4.8613433909971107E-6</v>
      </c>
      <c r="AF6" s="32">
        <f t="shared" si="7"/>
        <v>8.2220570509292971E-6</v>
      </c>
      <c r="AG6" s="32">
        <f t="shared" si="7"/>
        <v>1.3385464873088877E-5</v>
      </c>
      <c r="AH6" s="32">
        <f t="shared" si="7"/>
        <v>2.1074441456638201E-5</v>
      </c>
      <c r="AI6" s="32">
        <f t="shared" si="7"/>
        <v>3.2212752738594989E-5</v>
      </c>
      <c r="AJ6" s="32">
        <f t="shared" si="7"/>
        <v>4.795664450236377E-5</v>
      </c>
      <c r="AK6" s="32">
        <f t="shared" si="7"/>
        <v>6.9726699288086302E-5</v>
      </c>
      <c r="AL6" s="32">
        <f t="shared" si="7"/>
        <v>9.9239252068068244E-5</v>
      </c>
      <c r="AM6" s="32">
        <f t="shared" si="7"/>
        <v>1.3853664932443361E-4</v>
      </c>
      <c r="AN6" s="32">
        <f t="shared" si="7"/>
        <v>1.9001565120886955E-4</v>
      </c>
      <c r="AO6" s="32">
        <f t="shared" si="7"/>
        <v>2.5645331018230299E-4</v>
      </c>
      <c r="AP6" s="32">
        <f t="shared" si="7"/>
        <v>3.4102970946201726E-4</v>
      </c>
      <c r="AQ6" s="32">
        <f t="shared" si="7"/>
        <v>4.4734700805892035E-4</v>
      </c>
      <c r="AR6" s="32">
        <f t="shared" si="7"/>
        <v>5.7944431338620807E-4</v>
      </c>
      <c r="AS6" s="32">
        <f t="shared" si="7"/>
        <v>7.4180798458975438E-4</v>
      </c>
      <c r="AT6" s="32">
        <f t="shared" si="7"/>
        <v>9.3937705721212461E-4</v>
      </c>
      <c r="AU6" s="32">
        <f t="shared" si="7"/>
        <v>1.1775435700391514E-3</v>
      </c>
      <c r="AV6" s="32">
        <f t="shared" si="7"/>
        <v>1.4621476656838731E-3</v>
      </c>
      <c r="AW6" s="32">
        <f t="shared" si="7"/>
        <v>1.799467425575136E-3</v>
      </c>
      <c r="AX6" s="32">
        <f t="shared" si="7"/>
        <v>2.1962034857404499E-3</v>
      </c>
      <c r="AY6" s="32">
        <f t="shared" si="7"/>
        <v>2.6594585605831198E-3</v>
      </c>
      <c r="AZ6" s="32">
        <f t="shared" si="7"/>
        <v>3.1967120765061972E-3</v>
      </c>
      <c r="BA6" s="32">
        <f t="shared" si="7"/>
        <v>3.8157901847529867E-3</v>
      </c>
      <c r="BB6" s="32">
        <f t="shared" si="7"/>
        <v>4.5248314824941818E-3</v>
      </c>
      <c r="BC6" s="32">
        <f t="shared" si="7"/>
        <v>5.332248822511992E-3</v>
      </c>
      <c r="BD6" s="32">
        <f t="shared" si="7"/>
        <v>6.246687634546999E-3</v>
      </c>
      <c r="BE6" s="32">
        <f t="shared" si="7"/>
        <v>7.2769812154144745E-3</v>
      </c>
      <c r="BF6" s="32">
        <f t="shared" si="7"/>
        <v>8.4321034704663098E-3</v>
      </c>
      <c r="BG6" s="32">
        <f t="shared" si="7"/>
        <v>9.721119606123348E-3</v>
      </c>
      <c r="BH6" s="32">
        <f t="shared" si="7"/>
        <v>1.1153135282406183E-2</v>
      </c>
      <c r="BI6" s="32">
        <f t="shared" si="7"/>
        <v>1.2737244736127584E-2</v>
      </c>
      <c r="BJ6" s="32">
        <f t="shared" si="7"/>
        <v>1.4482478380233792E-2</v>
      </c>
      <c r="BN6" s="46" t="s">
        <v>18</v>
      </c>
      <c r="BO6" s="58">
        <v>0</v>
      </c>
      <c r="BP6" s="58">
        <f t="shared" si="6"/>
        <v>0</v>
      </c>
      <c r="BQ6" s="58">
        <f t="shared" si="4"/>
        <v>0</v>
      </c>
      <c r="BR6" s="58">
        <f t="shared" si="4"/>
        <v>4.7745424938749458E-4</v>
      </c>
      <c r="BS6" s="58">
        <f t="shared" si="4"/>
        <v>1.760548208842379E-3</v>
      </c>
      <c r="BT6" s="58">
        <f t="shared" si="4"/>
        <v>4.0573651816304419E-3</v>
      </c>
      <c r="BU6" s="58">
        <f t="shared" si="4"/>
        <v>7.4804936936916921E-3</v>
      </c>
      <c r="BV6" s="58">
        <f t="shared" si="4"/>
        <v>1.2067699226426386E-2</v>
      </c>
      <c r="BW6" s="58">
        <f t="shared" si="4"/>
        <v>1.7799205921982107E-2</v>
      </c>
      <c r="BX6" s="58">
        <f t="shared" si="4"/>
        <v>2.4612065039448017E-2</v>
      </c>
      <c r="BY6" s="58">
        <f t="shared" si="4"/>
        <v>3.2412026220836457E-2</v>
      </c>
      <c r="BZ6" s="58">
        <f t="shared" si="4"/>
        <v>4.1083274116953589E-2</v>
      </c>
      <c r="CA6" s="58">
        <f t="shared" si="4"/>
        <v>5.0496345812379564E-2</v>
      </c>
      <c r="CB6" s="58">
        <f t="shared" si="4"/>
        <v>6.0514503050948396E-2</v>
      </c>
      <c r="CC6" s="58">
        <f t="shared" si="4"/>
        <v>7.0998796852269036E-2</v>
      </c>
      <c r="CD6" s="58">
        <f t="shared" si="4"/>
        <v>8.1812030150388224E-2</v>
      </c>
      <c r="CE6" s="58">
        <f t="shared" si="4"/>
        <v>9.2821796065148399E-2</v>
      </c>
      <c r="CF6" s="58">
        <f t="shared" si="4"/>
        <v>0.10390274487901192</v>
      </c>
      <c r="CG6" s="58">
        <f t="shared" si="4"/>
        <v>0.11493821133138014</v>
      </c>
      <c r="CH6" s="58">
        <f t="shared" si="4"/>
        <v>0.12582131509803668</v>
      </c>
      <c r="CI6" s="58">
        <f t="shared" si="4"/>
        <v>0.13645563097481403</v>
      </c>
      <c r="CJ6" s="58">
        <f t="shared" si="4"/>
        <v>0.14675551104734846</v>
      </c>
      <c r="CK6" s="58">
        <f t="shared" si="4"/>
        <v>0.15664612875031875</v>
      </c>
      <c r="CL6" s="58">
        <f t="shared" si="4"/>
        <v>0.16606330397590191</v>
      </c>
      <c r="CM6" s="58">
        <f t="shared" si="4"/>
        <v>0.17495315908384687</v>
      </c>
      <c r="CN6" s="58">
        <f t="shared" si="4"/>
        <v>0.18327164761878398</v>
      </c>
      <c r="CO6" s="58">
        <f t="shared" si="4"/>
        <v>0.19098399059859686</v>
      </c>
      <c r="CP6" s="58">
        <f t="shared" si="4"/>
        <v>0.19806404926332308</v>
      </c>
      <c r="CQ6" s="58">
        <f t="shared" si="4"/>
        <v>0.20449365804557168</v>
      </c>
      <c r="CR6" s="58">
        <f t="shared" si="4"/>
        <v>0.21026193713354097</v>
      </c>
      <c r="CS6" s="58">
        <f t="shared" si="4"/>
        <v>0.21536460025173304</v>
      </c>
      <c r="CT6" s="58">
        <f t="shared" si="4"/>
        <v>0.21980327009897488</v>
      </c>
      <c r="CU6" s="58">
        <f t="shared" si="4"/>
        <v>0.22358481118492746</v>
      </c>
      <c r="CV6" s="58">
        <f t="shared" si="4"/>
        <v>0.22672068753029986</v>
      </c>
      <c r="CW6" s="58">
        <f t="shared" si="4"/>
        <v>0.22922635078573375</v>
      </c>
      <c r="CX6" s="58">
        <f t="shared" si="4"/>
        <v>0.23112066272998055</v>
      </c>
      <c r="CY6" s="58">
        <f t="shared" si="4"/>
        <v>0.23242535478590545</v>
      </c>
      <c r="CZ6" s="58">
        <f t="shared" si="4"/>
        <v>0.23316452610480096</v>
      </c>
      <c r="DA6" s="58">
        <f t="shared" si="4"/>
        <v>0.23336418088207186</v>
      </c>
      <c r="DB6" s="58">
        <f t="shared" si="4"/>
        <v>0.23305180485139376</v>
      </c>
      <c r="DC6" s="58">
        <f t="shared" si="4"/>
        <v>0.23225598033452999</v>
      </c>
      <c r="DD6" s="58">
        <f t="shared" si="4"/>
        <v>0.23100603877799541</v>
      </c>
      <c r="DE6" s="58">
        <f t="shared" si="4"/>
        <v>0.22933174936646175</v>
      </c>
      <c r="DF6" s="58">
        <f t="shared" si="4"/>
        <v>0.22726304204955189</v>
      </c>
      <c r="DG6" s="58">
        <f t="shared" si="4"/>
        <v>0.22482976313905215</v>
      </c>
      <c r="DH6" s="58">
        <f t="shared" si="4"/>
        <v>0.22206146151514197</v>
      </c>
      <c r="DI6" s="58">
        <f t="shared" si="4"/>
        <v>0.21898720341228231</v>
      </c>
      <c r="DJ6" s="58">
        <f t="shared" si="4"/>
        <v>0.21563541372871403</v>
      </c>
      <c r="DK6" s="58">
        <f t="shared" si="4"/>
        <v>0.21203374181021795</v>
      </c>
      <c r="DL6" s="58">
        <f t="shared" si="4"/>
        <v>0.20820894969214743</v>
      </c>
      <c r="DM6" s="59">
        <f t="shared" si="4"/>
        <v>0.20418682083804732</v>
      </c>
    </row>
    <row r="7" spans="1:117" ht="18" customHeight="1" x14ac:dyDescent="0.15">
      <c r="E7" s="33" t="s">
        <v>4</v>
      </c>
      <c r="F7" s="12">
        <v>1E-3</v>
      </c>
      <c r="G7" s="34">
        <f>LOOKUP($C$3,$L$2:$BJ$2,$L6:$BJ6)</f>
        <v>8.2220570509292971E-6</v>
      </c>
      <c r="H7" s="35">
        <f>($F7-$G7)^2</f>
        <v>9.8362348812029018E-7</v>
      </c>
      <c r="L7" s="45">
        <f>SUM(L3:L6)</f>
        <v>1</v>
      </c>
      <c r="M7" s="45">
        <f t="shared" ref="M7:BJ7" si="8">SUM(M3:M6)</f>
        <v>1</v>
      </c>
      <c r="N7" s="45">
        <f t="shared" si="8"/>
        <v>0.99999999999999989</v>
      </c>
      <c r="O7" s="45">
        <f t="shared" si="8"/>
        <v>1</v>
      </c>
      <c r="P7" s="45">
        <f t="shared" si="8"/>
        <v>0.99999999999999989</v>
      </c>
      <c r="Q7" s="45">
        <f t="shared" si="8"/>
        <v>0.99999999999999989</v>
      </c>
      <c r="R7" s="45">
        <f t="shared" si="8"/>
        <v>0.99999999999999978</v>
      </c>
      <c r="S7" s="45">
        <f t="shared" si="8"/>
        <v>0.99999999999999989</v>
      </c>
      <c r="T7" s="45">
        <f t="shared" si="8"/>
        <v>0.99999999999999978</v>
      </c>
      <c r="U7" s="45">
        <f t="shared" si="8"/>
        <v>0.99999999999999989</v>
      </c>
      <c r="V7" s="45">
        <f t="shared" si="8"/>
        <v>0.99999999999999967</v>
      </c>
      <c r="W7" s="45">
        <f t="shared" si="8"/>
        <v>0.99999999999999978</v>
      </c>
      <c r="X7" s="45">
        <f t="shared" si="8"/>
        <v>0.99999999999999967</v>
      </c>
      <c r="Y7" s="45">
        <f t="shared" si="8"/>
        <v>0.99999999999999956</v>
      </c>
      <c r="Z7" s="45">
        <f t="shared" si="8"/>
        <v>0.99999999999999967</v>
      </c>
      <c r="AA7" s="45">
        <f t="shared" si="8"/>
        <v>0.99999999999999956</v>
      </c>
      <c r="AB7" s="45">
        <f t="shared" si="8"/>
        <v>0.99999999999999978</v>
      </c>
      <c r="AC7" s="45">
        <f t="shared" si="8"/>
        <v>0.99999999999999967</v>
      </c>
      <c r="AD7" s="45">
        <f t="shared" si="8"/>
        <v>0.99999999999999967</v>
      </c>
      <c r="AE7" s="45">
        <f t="shared" si="8"/>
        <v>0.99999999999999956</v>
      </c>
      <c r="AF7" s="45">
        <f t="shared" si="8"/>
        <v>0.99999999999999967</v>
      </c>
      <c r="AG7" s="45">
        <f t="shared" si="8"/>
        <v>0.99999999999999967</v>
      </c>
      <c r="AH7" s="45">
        <f t="shared" si="8"/>
        <v>0.99999999999999956</v>
      </c>
      <c r="AI7" s="45">
        <f t="shared" si="8"/>
        <v>0.99999999999999944</v>
      </c>
      <c r="AJ7" s="45">
        <f t="shared" si="8"/>
        <v>0.99999999999999944</v>
      </c>
      <c r="AK7" s="45">
        <f t="shared" si="8"/>
        <v>0.99999999999999944</v>
      </c>
      <c r="AL7" s="45">
        <f t="shared" si="8"/>
        <v>0.99999999999999944</v>
      </c>
      <c r="AM7" s="45">
        <f t="shared" si="8"/>
        <v>0.99999999999999944</v>
      </c>
      <c r="AN7" s="45">
        <f t="shared" si="8"/>
        <v>0.99999999999999933</v>
      </c>
      <c r="AO7" s="45">
        <f t="shared" si="8"/>
        <v>0.99999999999999933</v>
      </c>
      <c r="AP7" s="45">
        <f t="shared" si="8"/>
        <v>0.99999999999999922</v>
      </c>
      <c r="AQ7" s="45">
        <f t="shared" si="8"/>
        <v>0.99999999999999933</v>
      </c>
      <c r="AR7" s="45">
        <f t="shared" si="8"/>
        <v>0.99999999999999933</v>
      </c>
      <c r="AS7" s="45">
        <f t="shared" si="8"/>
        <v>0.99999999999999911</v>
      </c>
      <c r="AT7" s="45">
        <f t="shared" si="8"/>
        <v>0.99999999999999922</v>
      </c>
      <c r="AU7" s="45">
        <f t="shared" si="8"/>
        <v>0.99999999999999922</v>
      </c>
      <c r="AV7" s="45">
        <f t="shared" si="8"/>
        <v>0.99999999999999911</v>
      </c>
      <c r="AW7" s="45">
        <f t="shared" si="8"/>
        <v>0.999999999999999</v>
      </c>
      <c r="AX7" s="45">
        <f t="shared" si="8"/>
        <v>0.999999999999999</v>
      </c>
      <c r="AY7" s="45">
        <f t="shared" si="8"/>
        <v>0.99999999999999889</v>
      </c>
      <c r="AZ7" s="45">
        <f t="shared" si="8"/>
        <v>0.99999999999999911</v>
      </c>
      <c r="BA7" s="45">
        <f t="shared" si="8"/>
        <v>0.999999999999999</v>
      </c>
      <c r="BB7" s="45">
        <f t="shared" si="8"/>
        <v>0.99999999999999889</v>
      </c>
      <c r="BC7" s="45">
        <f t="shared" si="8"/>
        <v>0.99999999999999889</v>
      </c>
      <c r="BD7" s="45">
        <f t="shared" si="8"/>
        <v>0.99999999999999889</v>
      </c>
      <c r="BE7" s="45">
        <f t="shared" si="8"/>
        <v>0.99999999999999889</v>
      </c>
      <c r="BF7" s="45">
        <f t="shared" si="8"/>
        <v>0.99999999999999889</v>
      </c>
      <c r="BG7" s="45">
        <f t="shared" si="8"/>
        <v>0.99999999999999878</v>
      </c>
      <c r="BH7" s="45">
        <f t="shared" si="8"/>
        <v>0.99999999999999878</v>
      </c>
      <c r="BI7" s="45">
        <f t="shared" si="8"/>
        <v>0.99999999999999878</v>
      </c>
      <c r="BJ7" s="45">
        <f t="shared" si="8"/>
        <v>0.99999999999999867</v>
      </c>
      <c r="BN7" s="47" t="s">
        <v>19</v>
      </c>
      <c r="BO7" s="44">
        <v>0</v>
      </c>
      <c r="BP7" s="44">
        <f t="shared" si="6"/>
        <v>0</v>
      </c>
      <c r="BQ7" s="44">
        <f t="shared" si="4"/>
        <v>0</v>
      </c>
      <c r="BR7" s="44">
        <f t="shared" si="4"/>
        <v>0</v>
      </c>
      <c r="BS7" s="44">
        <f t="shared" si="4"/>
        <v>3.7317197176899796E-5</v>
      </c>
      <c r="BT7" s="44">
        <f t="shared" si="4"/>
        <v>1.7200267023775281E-4</v>
      </c>
      <c r="BU7" s="44">
        <f t="shared" si="4"/>
        <v>4.7567750217689261E-4</v>
      </c>
      <c r="BV7" s="44">
        <f t="shared" si="4"/>
        <v>1.0231647375340748E-3</v>
      </c>
      <c r="BW7" s="44">
        <f t="shared" si="4"/>
        <v>1.8863910503751384E-3</v>
      </c>
      <c r="BX7" s="44">
        <f t="shared" si="4"/>
        <v>3.1301157652877162E-3</v>
      </c>
      <c r="BY7" s="44">
        <f t="shared" si="4"/>
        <v>4.8091167121562303E-3</v>
      </c>
      <c r="BZ7" s="44">
        <f t="shared" si="4"/>
        <v>6.9665238733930736E-3</v>
      </c>
      <c r="CA7" s="44">
        <f t="shared" si="4"/>
        <v>9.6330442730067529E-3</v>
      </c>
      <c r="CB7" s="44">
        <f t="shared" si="4"/>
        <v>1.2826866262862578E-2</v>
      </c>
      <c r="CC7" s="44">
        <f t="shared" si="4"/>
        <v>1.6554069334579525E-2</v>
      </c>
      <c r="CD7" s="44">
        <f t="shared" si="4"/>
        <v>2.0809397744844201E-2</v>
      </c>
      <c r="CE7" s="44">
        <f t="shared" si="4"/>
        <v>2.5577283389820613E-2</v>
      </c>
      <c r="CF7" s="44">
        <f t="shared" si="4"/>
        <v>3.0833026200338929E-2</v>
      </c>
      <c r="CG7" s="44">
        <f t="shared" si="4"/>
        <v>3.6544059462878066E-2</v>
      </c>
      <c r="CH7" s="44">
        <f t="shared" si="4"/>
        <v>4.267124343190893E-2</v>
      </c>
      <c r="CI7" s="44">
        <f t="shared" si="4"/>
        <v>4.9170143847223798E-2</v>
      </c>
      <c r="CJ7" s="44">
        <f t="shared" si="4"/>
        <v>5.5992262904705471E-2</v>
      </c>
      <c r="CK7" s="44">
        <f t="shared" si="4"/>
        <v>6.3086199196402459E-2</v>
      </c>
      <c r="CL7" s="44">
        <f t="shared" si="4"/>
        <v>7.0398720434823328E-2</v>
      </c>
      <c r="CM7" s="44">
        <f t="shared" si="4"/>
        <v>7.7875738665215341E-2</v>
      </c>
      <c r="CN7" s="44">
        <f t="shared" si="4"/>
        <v>8.5463182370731042E-2</v>
      </c>
      <c r="CO7" s="44">
        <f t="shared" si="4"/>
        <v>9.3107763580163969E-2</v>
      </c>
      <c r="CP7" s="44">
        <f t="shared" si="4"/>
        <v>0.10075764096059038</v>
      </c>
      <c r="CQ7" s="44">
        <f t="shared" si="4"/>
        <v>0.10836298205843861</v>
      </c>
      <c r="CR7" s="44">
        <f t="shared" si="4"/>
        <v>0.11587642946237843</v>
      </c>
      <c r="CS7" s="44">
        <f t="shared" si="4"/>
        <v>0.12325347680235926</v>
      </c>
      <c r="CT7" s="44">
        <f t="shared" si="4"/>
        <v>0.1304527612581069</v>
      </c>
      <c r="CU7" s="44">
        <f t="shared" si="4"/>
        <v>0.13743627970107486</v>
      </c>
      <c r="CV7" s="44">
        <f t="shared" si="4"/>
        <v>0.14416953579840242</v>
      </c>
      <c r="CW7" s="44">
        <f t="shared" si="4"/>
        <v>0.15062162541811222</v>
      </c>
      <c r="CX7" s="44">
        <f t="shared" si="4"/>
        <v>0.15676526753532577</v>
      </c>
      <c r="CY7" s="44">
        <f t="shared" si="4"/>
        <v>0.16257678758610514</v>
      </c>
      <c r="CZ7" s="44">
        <f t="shared" si="4"/>
        <v>0.1680360598788174</v>
      </c>
      <c r="DA7" s="44">
        <f t="shared" si="4"/>
        <v>0.1731264152774801</v>
      </c>
      <c r="DB7" s="44">
        <f t="shared" si="4"/>
        <v>0.17783451993765678</v>
      </c>
      <c r="DC7" s="44">
        <f t="shared" si="4"/>
        <v>0.18215023041953515</v>
      </c>
      <c r="DD7" s="44">
        <f t="shared" si="4"/>
        <v>0.18606643003797604</v>
      </c>
      <c r="DE7" s="44">
        <f t="shared" si="4"/>
        <v>0.18957885084594961</v>
      </c>
      <c r="DF7" s="44">
        <f t="shared" si="4"/>
        <v>0.19268588519394486</v>
      </c>
      <c r="DG7" s="44">
        <f t="shared" si="4"/>
        <v>0.19538839036978647</v>
      </c>
      <c r="DH7" s="44">
        <f t="shared" si="4"/>
        <v>0.19768948940534586</v>
      </c>
      <c r="DI7" s="44">
        <f t="shared" si="4"/>
        <v>0.19959437074209782</v>
      </c>
      <c r="DJ7" s="44">
        <f t="shared" si="4"/>
        <v>0.20111008907846259</v>
      </c>
      <c r="DK7" s="44">
        <f t="shared" si="4"/>
        <v>0.20224536937961662</v>
      </c>
      <c r="DL7" s="44">
        <f t="shared" si="4"/>
        <v>0.20301041571547451</v>
      </c>
      <c r="DM7" s="48">
        <f t="shared" si="4"/>
        <v>0.20341672630478685</v>
      </c>
    </row>
    <row r="8" spans="1:117" ht="18" customHeight="1" thickBot="1" x14ac:dyDescent="0.2">
      <c r="F8" s="39">
        <f>SUM(F4:F7)</f>
        <v>1</v>
      </c>
      <c r="G8" s="40" t="s">
        <v>0</v>
      </c>
      <c r="H8" s="23">
        <f>SUM(H4:H7)</f>
        <v>3.8223522569625162E-5</v>
      </c>
      <c r="I8" s="41"/>
      <c r="J8" s="41"/>
      <c r="K8" s="73"/>
      <c r="L8" s="73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1"/>
      <c r="BN8" s="49" t="s">
        <v>20</v>
      </c>
      <c r="BO8" s="50">
        <v>0</v>
      </c>
      <c r="BP8" s="50">
        <f t="shared" si="6"/>
        <v>0</v>
      </c>
      <c r="BQ8" s="50">
        <f t="shared" si="4"/>
        <v>0</v>
      </c>
      <c r="BR8" s="50">
        <f t="shared" si="4"/>
        <v>0</v>
      </c>
      <c r="BS8" s="50">
        <f t="shared" si="4"/>
        <v>0</v>
      </c>
      <c r="BT8" s="50">
        <f t="shared" si="4"/>
        <v>2.9166631293492312E-6</v>
      </c>
      <c r="BU8" s="50">
        <f t="shared" si="4"/>
        <v>1.613220341454633E-5</v>
      </c>
      <c r="BV8" s="50">
        <f t="shared" si="4"/>
        <v>5.2049660527204638E-5</v>
      </c>
      <c r="BW8" s="50">
        <f t="shared" si="4"/>
        <v>1.2795073975440898E-4</v>
      </c>
      <c r="BX8" s="50">
        <f t="shared" si="4"/>
        <v>2.6538812538753263E-4</v>
      </c>
      <c r="BY8" s="50">
        <f t="shared" si="4"/>
        <v>4.8929147598795553E-4</v>
      </c>
      <c r="BZ8" s="50">
        <f t="shared" si="4"/>
        <v>8.2692334399340432E-4</v>
      </c>
      <c r="CA8" s="50">
        <f t="shared" si="4"/>
        <v>1.3067864593325695E-3</v>
      </c>
      <c r="CB8" s="50">
        <f t="shared" si="4"/>
        <v>1.9575558366649146E-3</v>
      </c>
      <c r="CC8" s="50">
        <f t="shared" si="4"/>
        <v>2.8070868668561705E-3</v>
      </c>
      <c r="CD8" s="50">
        <f t="shared" si="4"/>
        <v>3.8815329650813326E-3</v>
      </c>
      <c r="CE8" s="50">
        <f t="shared" si="4"/>
        <v>5.2045926479319712E-3</v>
      </c>
      <c r="CF8" s="50">
        <f t="shared" si="4"/>
        <v>6.7968954045088646E-3</v>
      </c>
      <c r="CG8" s="50">
        <f t="shared" si="4"/>
        <v>8.6755278251615595E-3</v>
      </c>
      <c r="CH8" s="50">
        <f t="shared" si="4"/>
        <v>1.0853695663209867E-2</v>
      </c>
      <c r="CI8" s="50">
        <f t="shared" si="4"/>
        <v>1.3340513416519552E-2</v>
      </c>
      <c r="CJ8" s="50">
        <f t="shared" si="4"/>
        <v>1.614091028234135E-2</v>
      </c>
      <c r="CK8" s="50">
        <f t="shared" si="4"/>
        <v>1.9255639673655206E-2</v>
      </c>
      <c r="CL8" s="50">
        <f t="shared" si="4"/>
        <v>2.2681378651122651E-2</v>
      </c>
      <c r="CM8" s="50">
        <f t="shared" si="4"/>
        <v>2.64109034262906E-2</v>
      </c>
      <c r="CN8" s="50">
        <f t="shared" si="4"/>
        <v>3.0433327369006308E-2</v>
      </c>
      <c r="CO8" s="50">
        <f t="shared" si="4"/>
        <v>3.4734388575079961E-2</v>
      </c>
      <c r="CP8" s="50">
        <f t="shared" si="4"/>
        <v>3.9296774914169663E-2</v>
      </c>
      <c r="CQ8" s="50">
        <f t="shared" si="4"/>
        <v>4.4100475498800751E-2</v>
      </c>
      <c r="CR8" s="50">
        <f t="shared" si="4"/>
        <v>4.9123148627051749E-2</v>
      </c>
      <c r="CS8" s="50">
        <f t="shared" si="4"/>
        <v>5.4340497402002447E-2</v>
      </c>
      <c r="CT8" s="50">
        <f t="shared" si="4"/>
        <v>5.9726645380850249E-2</v>
      </c>
      <c r="CU8" s="50">
        <f t="shared" si="4"/>
        <v>6.5254505725864859E-2</v>
      </c>
      <c r="CV8" s="50">
        <f t="shared" si="4"/>
        <v>7.0896138396360206E-2</v>
      </c>
      <c r="CW8" s="50">
        <f t="shared" si="4"/>
        <v>7.6623090920463058E-2</v>
      </c>
      <c r="CX8" s="50">
        <f t="shared" si="4"/>
        <v>8.2406719207765766E-2</v>
      </c>
      <c r="CY8" s="50">
        <f t="shared" si="4"/>
        <v>8.8218485703272564E-2</v>
      </c>
      <c r="CZ8" s="50">
        <f t="shared" si="4"/>
        <v>9.403023293698308E-2</v>
      </c>
      <c r="DA8" s="50">
        <f t="shared" si="4"/>
        <v>9.9814431192147432E-2</v>
      </c>
      <c r="DB8" s="50">
        <f t="shared" si="4"/>
        <v>0.10554439960074728</v>
      </c>
      <c r="DC8" s="50">
        <f t="shared" si="4"/>
        <v>0.11119450048060117</v>
      </c>
      <c r="DD8" s="50">
        <f t="shared" si="4"/>
        <v>0.11674030715916543</v>
      </c>
      <c r="DE8" s="50">
        <f t="shared" si="4"/>
        <v>0.12215874588978179</v>
      </c>
      <c r="DF8" s="50">
        <f t="shared" si="4"/>
        <v>0.12742821276239663</v>
      </c>
      <c r="DG8" s="50">
        <f t="shared" si="4"/>
        <v>0.1325286667484229</v>
      </c>
      <c r="DH8" s="50">
        <f t="shared" si="4"/>
        <v>0.13744170020424218</v>
      </c>
      <c r="DI8" s="50">
        <f t="shared" si="4"/>
        <v>0.14215058829556002</v>
      </c>
      <c r="DJ8" s="50">
        <f t="shared" si="4"/>
        <v>0.14664031890094131</v>
      </c>
      <c r="DK8" s="50">
        <f t="shared" si="4"/>
        <v>0.15089760461261439</v>
      </c>
      <c r="DL8" s="50">
        <f t="shared" si="4"/>
        <v>0.15491087848097235</v>
      </c>
      <c r="DM8" s="51">
        <f t="shared" si="4"/>
        <v>0.15867027515070603</v>
      </c>
    </row>
    <row r="9" spans="1:117" ht="18" customHeight="1" x14ac:dyDescent="0.15">
      <c r="BN9" s="60" t="s">
        <v>21</v>
      </c>
      <c r="BO9" s="61">
        <v>0</v>
      </c>
      <c r="BP9" s="61">
        <f t="shared" si="6"/>
        <v>0</v>
      </c>
      <c r="BQ9" s="61">
        <f t="shared" si="4"/>
        <v>0</v>
      </c>
      <c r="BR9" s="61">
        <f t="shared" si="4"/>
        <v>0</v>
      </c>
      <c r="BS9" s="61">
        <f t="shared" si="4"/>
        <v>0</v>
      </c>
      <c r="BT9" s="61">
        <f t="shared" si="4"/>
        <v>0</v>
      </c>
      <c r="BU9" s="61">
        <f t="shared" si="4"/>
        <v>2.2796256025817586E-7</v>
      </c>
      <c r="BV9" s="61">
        <f t="shared" si="4"/>
        <v>1.4710171412358381E-6</v>
      </c>
      <c r="BW9" s="61">
        <f t="shared" si="4"/>
        <v>5.4241774924016907E-6</v>
      </c>
      <c r="BX9" s="61">
        <f t="shared" si="4"/>
        <v>1.5000692706591707E-5</v>
      </c>
      <c r="BY9" s="61">
        <f t="shared" si="4"/>
        <v>3.4570645655924757E-5</v>
      </c>
      <c r="BZ9" s="61">
        <f t="shared" si="4"/>
        <v>7.0111028651180664E-5</v>
      </c>
      <c r="CA9" s="61">
        <f t="shared" si="4"/>
        <v>1.2926248543214432E-4</v>
      </c>
      <c r="CB9" s="61">
        <f t="shared" si="4"/>
        <v>2.2129621300068084E-4</v>
      </c>
      <c r="CC9" s="61">
        <f t="shared" si="4"/>
        <v>3.5699998526721177E-4</v>
      </c>
      <c r="CD9" s="61">
        <f t="shared" si="4"/>
        <v>5.4849555867153858E-4</v>
      </c>
      <c r="CE9" s="61">
        <f t="shared" si="4"/>
        <v>8.0900138567493887E-4</v>
      </c>
      <c r="CF9" s="61">
        <f t="shared" si="4"/>
        <v>1.1525550267895211E-3</v>
      </c>
      <c r="CG9" s="61">
        <f t="shared" si="4"/>
        <v>1.5937092590098839E-3</v>
      </c>
      <c r="CH9" s="61">
        <f t="shared" si="4"/>
        <v>2.1472148988552452E-3</v>
      </c>
      <c r="CI9" s="61">
        <f t="shared" si="4"/>
        <v>2.8277020027340119E-3</v>
      </c>
      <c r="CJ9" s="61">
        <f t="shared" si="4"/>
        <v>3.6493695382414943E-3</v>
      </c>
      <c r="CK9" s="61">
        <f t="shared" si="4"/>
        <v>4.6256919598952019E-3</v>
      </c>
      <c r="CL9" s="61">
        <f t="shared" si="4"/>
        <v>5.7691494623103344E-3</v>
      </c>
      <c r="CM9" s="61">
        <f t="shared" si="4"/>
        <v>7.0909870879037017E-3</v>
      </c>
      <c r="CN9" s="61">
        <f t="shared" si="4"/>
        <v>8.601006379523133E-3</v>
      </c>
      <c r="CO9" s="61">
        <f t="shared" si="4"/>
        <v>1.0307391919580808E-2</v>
      </c>
      <c r="CP9" s="61">
        <f t="shared" ref="BQ9:DM13" si="9">CO9*$C$5+CO8*$C$4</f>
        <v>1.2216573902571049E-2</v>
      </c>
      <c r="CQ9" s="61">
        <f t="shared" si="9"/>
        <v>1.4333126854055526E-2</v>
      </c>
      <c r="CR9" s="61">
        <f t="shared" si="9"/>
        <v>1.6659703735996609E-2</v>
      </c>
      <c r="CS9" s="61">
        <f t="shared" si="9"/>
        <v>1.9197003960248534E-2</v>
      </c>
      <c r="CT9" s="61">
        <f t="shared" si="9"/>
        <v>2.19437732599949E-2</v>
      </c>
      <c r="CU9" s="61">
        <f t="shared" si="9"/>
        <v>2.4896832931476123E-2</v>
      </c>
      <c r="CV9" s="61">
        <f t="shared" si="9"/>
        <v>2.8051135642575744E-2</v>
      </c>
      <c r="CW9" s="61">
        <f t="shared" si="9"/>
        <v>3.1399844797136395E-2</v>
      </c>
      <c r="CX9" s="61">
        <f t="shared" si="9"/>
        <v>3.4934434330539027E-2</v>
      </c>
      <c r="CY9" s="61">
        <f t="shared" si="9"/>
        <v>3.8644805779686354E-2</v>
      </c>
      <c r="CZ9" s="61">
        <f t="shared" si="9"/>
        <v>4.2519419506271056E-2</v>
      </c>
      <c r="DA9" s="61">
        <f t="shared" si="9"/>
        <v>4.6545437044081928E-2</v>
      </c>
      <c r="DB9" s="61">
        <f t="shared" si="9"/>
        <v>5.070887167805703E-2</v>
      </c>
      <c r="DC9" s="61">
        <f t="shared" si="9"/>
        <v>5.4994744534808328E-2</v>
      </c>
      <c r="DD9" s="61">
        <f t="shared" si="9"/>
        <v>5.9387243662448783E-2</v>
      </c>
      <c r="DE9" s="61">
        <f t="shared" si="9"/>
        <v>6.3869883793837012E-2</v>
      </c>
      <c r="DF9" s="61">
        <f t="shared" si="9"/>
        <v>6.8425664714924075E-2</v>
      </c>
      <c r="DG9" s="61">
        <f t="shared" si="9"/>
        <v>7.3037226392826504E-2</v>
      </c>
      <c r="DH9" s="61">
        <f t="shared" si="9"/>
        <v>7.7686999251557115E-2</v>
      </c>
      <c r="DI9" s="61">
        <f t="shared" si="9"/>
        <v>8.2357348212863127E-2</v>
      </c>
      <c r="DJ9" s="61">
        <f t="shared" si="9"/>
        <v>8.7030709341964316E-2</v>
      </c>
      <c r="DK9" s="61">
        <f t="shared" si="9"/>
        <v>9.1689718150460675E-2</v>
      </c>
      <c r="DL9" s="61">
        <f t="shared" si="9"/>
        <v>9.6317328809220379E-2</v>
      </c>
      <c r="DM9" s="62">
        <f t="shared" si="9"/>
        <v>0.10089692371114085</v>
      </c>
    </row>
    <row r="10" spans="1:117" ht="18" customHeight="1" x14ac:dyDescent="0.15">
      <c r="BN10" s="63" t="s">
        <v>22</v>
      </c>
      <c r="BO10" s="64">
        <v>0</v>
      </c>
      <c r="BP10" s="64">
        <f t="shared" si="6"/>
        <v>0</v>
      </c>
      <c r="BQ10" s="64">
        <f t="shared" si="9"/>
        <v>0</v>
      </c>
      <c r="BR10" s="64">
        <f t="shared" si="9"/>
        <v>0</v>
      </c>
      <c r="BS10" s="64">
        <f t="shared" si="9"/>
        <v>0</v>
      </c>
      <c r="BT10" s="64">
        <f t="shared" si="9"/>
        <v>0</v>
      </c>
      <c r="BU10" s="64">
        <f t="shared" si="9"/>
        <v>0</v>
      </c>
      <c r="BV10" s="64">
        <f t="shared" si="9"/>
        <v>1.7817254367341823E-8</v>
      </c>
      <c r="BW10" s="64">
        <f t="shared" si="9"/>
        <v>1.3139744929761764E-7</v>
      </c>
      <c r="BX10" s="64">
        <f t="shared" si="9"/>
        <v>5.4507418740572777E-7</v>
      </c>
      <c r="BY10" s="64">
        <f t="shared" si="9"/>
        <v>1.6749063488882902E-6</v>
      </c>
      <c r="BZ10" s="64">
        <f t="shared" si="9"/>
        <v>4.2459941370384179E-6</v>
      </c>
      <c r="CA10" s="64">
        <f t="shared" si="9"/>
        <v>9.3939187459002907E-6</v>
      </c>
      <c r="CB10" s="64">
        <f t="shared" si="9"/>
        <v>1.8762688516158598E-5</v>
      </c>
      <c r="CC10" s="64">
        <f t="shared" si="9"/>
        <v>3.4592442838833891E-5</v>
      </c>
      <c r="CD10" s="64">
        <f t="shared" si="9"/>
        <v>5.9791392994904249E-5</v>
      </c>
      <c r="CE10" s="64">
        <f t="shared" si="9"/>
        <v>9.7987868856461288E-5</v>
      </c>
      <c r="CF10" s="64">
        <f t="shared" si="9"/>
        <v>1.5355975168417549E-4</v>
      </c>
      <c r="CG10" s="64">
        <f t="shared" si="9"/>
        <v>2.3163991058468156E-4</v>
      </c>
      <c r="CH10" s="64">
        <f t="shared" si="9"/>
        <v>3.3809746229565812E-4</v>
      </c>
      <c r="CI10" s="64">
        <f t="shared" si="9"/>
        <v>4.7949570554696192E-4</v>
      </c>
      <c r="CJ10" s="64">
        <f t="shared" si="9"/>
        <v>6.630284262559758E-4</v>
      </c>
      <c r="CK10" s="64">
        <f t="shared" si="9"/>
        <v>8.9643692614137791E-4</v>
      </c>
      <c r="CL10" s="64">
        <f t="shared" si="9"/>
        <v>1.1879106026162795E-3</v>
      </c>
      <c r="CM10" s="64">
        <f t="shared" si="9"/>
        <v>1.5459742161687707E-3</v>
      </c>
      <c r="CN10" s="64">
        <f t="shared" si="9"/>
        <v>1.9793651409504309E-3</v>
      </c>
      <c r="CO10" s="64">
        <f t="shared" si="9"/>
        <v>2.4969039251407565E-3</v>
      </c>
      <c r="CP10" s="64">
        <f t="shared" si="9"/>
        <v>3.1073614106699701E-3</v>
      </c>
      <c r="CQ10" s="64">
        <f t="shared" si="9"/>
        <v>3.8193254975382581E-3</v>
      </c>
      <c r="CR10" s="64">
        <f t="shared" si="9"/>
        <v>4.641070405669738E-3</v>
      </c>
      <c r="CS10" s="64">
        <f t="shared" si="9"/>
        <v>5.5804310048476295E-3</v>
      </c>
      <c r="CT10" s="64">
        <f t="shared" si="9"/>
        <v>6.6446844668331447E-3</v>
      </c>
      <c r="CU10" s="64">
        <f t="shared" si="9"/>
        <v>7.8404411573510784E-3</v>
      </c>
      <c r="CV10" s="64">
        <f t="shared" si="9"/>
        <v>9.1735463413095616E-3</v>
      </c>
      <c r="CW10" s="64">
        <f t="shared" si="9"/>
        <v>1.0648993932536582E-2</v>
      </c>
      <c r="CX10" s="64">
        <f t="shared" si="9"/>
        <v>1.2270853187734562E-2</v>
      </c>
      <c r="CY10" s="64">
        <f t="shared" si="9"/>
        <v>1.4042208929830621E-2</v>
      </c>
      <c r="CZ10" s="64">
        <f t="shared" si="9"/>
        <v>1.5965115593427458E-2</v>
      </c>
      <c r="DA10" s="64">
        <f t="shared" si="9"/>
        <v>1.8040565118239794E-2</v>
      </c>
      <c r="DB10" s="64">
        <f t="shared" si="9"/>
        <v>2.0268468477616174E-2</v>
      </c>
      <c r="DC10" s="64">
        <f t="shared" si="9"/>
        <v>2.264765041982832E-2</v>
      </c>
      <c r="DD10" s="64">
        <f t="shared" si="9"/>
        <v>2.5175856820204869E-2</v>
      </c>
      <c r="DE10" s="64">
        <f t="shared" si="9"/>
        <v>2.7849773892102334E-2</v>
      </c>
      <c r="DF10" s="64">
        <f t="shared" si="9"/>
        <v>3.0665058383257268E-2</v>
      </c>
      <c r="DG10" s="64">
        <f t="shared" si="9"/>
        <v>3.3616377789893195E-2</v>
      </c>
      <c r="DH10" s="64">
        <f t="shared" si="9"/>
        <v>3.6697459552352228E-2</v>
      </c>
      <c r="DI10" s="64">
        <f t="shared" si="9"/>
        <v>3.9901148151014545E-2</v>
      </c>
      <c r="DJ10" s="64">
        <f t="shared" si="9"/>
        <v>4.3219468997718488E-2</v>
      </c>
      <c r="DK10" s="64">
        <f t="shared" si="9"/>
        <v>4.6643698013562683E-2</v>
      </c>
      <c r="DL10" s="64">
        <f t="shared" si="9"/>
        <v>5.0164435796585229E-2</v>
      </c>
      <c r="DM10" s="65">
        <f t="shared" si="9"/>
        <v>5.3771685310117313E-2</v>
      </c>
    </row>
    <row r="11" spans="1:117" ht="18" customHeight="1" thickBot="1" x14ac:dyDescent="0.2">
      <c r="BN11" s="66" t="s">
        <v>23</v>
      </c>
      <c r="BO11" s="67">
        <v>0</v>
      </c>
      <c r="BP11" s="67">
        <f t="shared" si="6"/>
        <v>0</v>
      </c>
      <c r="BQ11" s="67">
        <f t="shared" si="9"/>
        <v>0</v>
      </c>
      <c r="BR11" s="67">
        <f t="shared" si="9"/>
        <v>0</v>
      </c>
      <c r="BS11" s="67">
        <f t="shared" si="9"/>
        <v>0</v>
      </c>
      <c r="BT11" s="67">
        <f t="shared" si="9"/>
        <v>0</v>
      </c>
      <c r="BU11" s="67">
        <f t="shared" si="9"/>
        <v>0</v>
      </c>
      <c r="BV11" s="67">
        <f t="shared" si="9"/>
        <v>0</v>
      </c>
      <c r="BW11" s="67">
        <f t="shared" si="9"/>
        <v>1.3925732051396179E-9</v>
      </c>
      <c r="BX11" s="67">
        <f t="shared" si="9"/>
        <v>1.1553583608387891E-8</v>
      </c>
      <c r="BY11" s="67">
        <f t="shared" si="9"/>
        <v>5.3252853424050849E-8</v>
      </c>
      <c r="BZ11" s="67">
        <f t="shared" si="9"/>
        <v>1.7999916120218999E-7</v>
      </c>
      <c r="CA11" s="67">
        <f t="shared" si="9"/>
        <v>4.9779198936994479E-7</v>
      </c>
      <c r="CB11" s="67">
        <f t="shared" si="9"/>
        <v>1.1931015749690212E-6</v>
      </c>
      <c r="CC11" s="67">
        <f t="shared" si="9"/>
        <v>2.5663174192978914E-6</v>
      </c>
      <c r="CD11" s="67">
        <f t="shared" si="9"/>
        <v>5.069437327909287E-6</v>
      </c>
      <c r="CE11" s="67">
        <f t="shared" si="9"/>
        <v>9.3464335262895589E-6</v>
      </c>
      <c r="CF11" s="67">
        <f t="shared" si="9"/>
        <v>1.6274531714760868E-5</v>
      </c>
      <c r="CG11" s="67">
        <f t="shared" si="9"/>
        <v>2.7004564235457687E-5</v>
      </c>
      <c r="CH11" s="67">
        <f t="shared" si="9"/>
        <v>4.2998594195131518E-5</v>
      </c>
      <c r="CI11" s="67">
        <f t="shared" si="9"/>
        <v>6.6063134225332218E-5</v>
      </c>
      <c r="CJ11" s="67">
        <f t="shared" si="9"/>
        <v>9.8376481112817345E-5</v>
      </c>
      <c r="CK11" s="67">
        <f t="shared" si="9"/>
        <v>1.4250893568884974E-4</v>
      </c>
      <c r="CL11" s="67">
        <f t="shared" si="9"/>
        <v>2.0143495742390254E-4</v>
      </c>
      <c r="CM11" s="67">
        <f t="shared" si="9"/>
        <v>2.7853659849020061E-4</v>
      </c>
      <c r="CN11" s="67">
        <f t="shared" si="9"/>
        <v>3.775978583889383E-4</v>
      </c>
      <c r="CO11" s="67">
        <f t="shared" si="9"/>
        <v>5.0278988587960363E-4</v>
      </c>
      <c r="CP11" s="67">
        <f t="shared" si="9"/>
        <v>6.5864722067512796E-4</v>
      </c>
      <c r="CQ11" s="67">
        <f t="shared" si="9"/>
        <v>8.5003550630696886E-4</v>
      </c>
      <c r="CR11" s="67">
        <f t="shared" si="9"/>
        <v>1.0821113129844059E-3</v>
      </c>
      <c r="CS11" s="67">
        <f t="shared" si="9"/>
        <v>1.3602748823245796E-3</v>
      </c>
      <c r="CT11" s="67">
        <f t="shared" si="9"/>
        <v>1.6901167432851292E-3</v>
      </c>
      <c r="CU11" s="67">
        <f t="shared" si="9"/>
        <v>2.0773592506104551E-3</v>
      </c>
      <c r="CV11" s="67">
        <f t="shared" si="9"/>
        <v>2.5277941648171195E-3</v>
      </c>
      <c r="CW11" s="67">
        <f t="shared" si="9"/>
        <v>3.0472174282546718E-3</v>
      </c>
      <c r="CX11" s="67">
        <f t="shared" si="9"/>
        <v>3.6413622977765768E-3</v>
      </c>
      <c r="CY11" s="67">
        <f t="shared" si="9"/>
        <v>4.3158319741695272E-3</v>
      </c>
      <c r="CZ11" s="67">
        <f t="shared" si="9"/>
        <v>5.076032825113647E-3</v>
      </c>
      <c r="DA11" s="67">
        <f t="shared" si="9"/>
        <v>5.9271092356012224E-3</v>
      </c>
      <c r="DB11" s="67">
        <f t="shared" si="9"/>
        <v>6.8738810409543069E-3</v>
      </c>
      <c r="DC11" s="67">
        <f t="shared" si="9"/>
        <v>7.9207844062890373E-3</v>
      </c>
      <c r="DD11" s="67">
        <f t="shared" si="9"/>
        <v>9.0718169157494588E-3</v>
      </c>
      <c r="DE11" s="67">
        <f t="shared" si="9"/>
        <v>1.0330487528127855E-2</v>
      </c>
      <c r="DF11" s="67">
        <f t="shared" si="9"/>
        <v>1.169977194539234E-2</v>
      </c>
      <c r="DG11" s="67">
        <f t="shared" si="9"/>
        <v>1.3182073829658962E-2</v>
      </c>
      <c r="DH11" s="67">
        <f t="shared" si="9"/>
        <v>1.4779192194476133E-2</v>
      </c>
      <c r="DI11" s="67">
        <f t="shared" si="9"/>
        <v>1.6492295189829413E-2</v>
      </c>
      <c r="DJ11" s="67">
        <f t="shared" si="9"/>
        <v>1.8321900398617988E-2</v>
      </c>
      <c r="DK11" s="67">
        <f t="shared" si="9"/>
        <v>2.0267861666802181E-2</v>
      </c>
      <c r="DL11" s="67">
        <f t="shared" si="9"/>
        <v>2.2329362400998982E-2</v>
      </c>
      <c r="DM11" s="68">
        <f t="shared" si="9"/>
        <v>2.4504915186777113E-2</v>
      </c>
    </row>
    <row r="12" spans="1:117" ht="18" customHeight="1" x14ac:dyDescent="0.15">
      <c r="BN12" s="55" t="s">
        <v>24</v>
      </c>
      <c r="BO12" s="56">
        <v>0</v>
      </c>
      <c r="BP12" s="56">
        <f t="shared" si="6"/>
        <v>0</v>
      </c>
      <c r="BQ12" s="56">
        <f t="shared" si="9"/>
        <v>0</v>
      </c>
      <c r="BR12" s="56">
        <f t="shared" si="9"/>
        <v>0</v>
      </c>
      <c r="BS12" s="56">
        <f t="shared" si="9"/>
        <v>0</v>
      </c>
      <c r="BT12" s="56">
        <f t="shared" si="9"/>
        <v>0</v>
      </c>
      <c r="BU12" s="56">
        <f t="shared" si="9"/>
        <v>0</v>
      </c>
      <c r="BV12" s="56">
        <f t="shared" si="9"/>
        <v>0</v>
      </c>
      <c r="BW12" s="56">
        <f t="shared" si="9"/>
        <v>0</v>
      </c>
      <c r="BX12" s="56">
        <f t="shared" si="9"/>
        <v>1.0884169309651884E-10</v>
      </c>
      <c r="BY12" s="56">
        <f t="shared" si="9"/>
        <v>1.0033476928641359E-9</v>
      </c>
      <c r="BZ12" s="56">
        <f t="shared" si="9"/>
        <v>5.0871004508876981E-9</v>
      </c>
      <c r="CA12" s="56">
        <f t="shared" si="9"/>
        <v>1.8757997438500067E-8</v>
      </c>
      <c r="CB12" s="56">
        <f t="shared" si="9"/>
        <v>5.6198665218241812E-8</v>
      </c>
      <c r="CC12" s="56">
        <f t="shared" si="9"/>
        <v>1.4505750375321656E-7</v>
      </c>
      <c r="CD12" s="56">
        <f t="shared" si="9"/>
        <v>3.3429999934481813E-7</v>
      </c>
      <c r="CE12" s="56">
        <f t="shared" si="9"/>
        <v>7.0439211513690135E-7</v>
      </c>
      <c r="CF12" s="56">
        <f t="shared" si="9"/>
        <v>1.3798427237860741E-6</v>
      </c>
      <c r="CG12" s="56">
        <f t="shared" si="9"/>
        <v>2.5439920567909701E-6</v>
      </c>
      <c r="CH12" s="56">
        <f t="shared" si="9"/>
        <v>4.4557982585832618E-6</v>
      </c>
      <c r="CI12" s="56">
        <f t="shared" si="9"/>
        <v>7.4682525776270826E-6</v>
      </c>
      <c r="CJ12" s="56">
        <f t="shared" si="9"/>
        <v>1.2047951585039019E-5</v>
      </c>
      <c r="CK12" s="56">
        <f t="shared" si="9"/>
        <v>1.8795276093120567E-5</v>
      </c>
      <c r="CL12" s="56">
        <f t="shared" si="9"/>
        <v>2.8464573276111787E-5</v>
      </c>
      <c r="CM12" s="56">
        <f t="shared" si="9"/>
        <v>4.1983711370050113E-5</v>
      </c>
      <c r="CN12" s="56">
        <f t="shared" si="9"/>
        <v>6.0472374404784817E-5</v>
      </c>
      <c r="CO12" s="56">
        <f t="shared" si="9"/>
        <v>8.5258485808836738E-5</v>
      </c>
      <c r="CP12" s="56">
        <f t="shared" si="9"/>
        <v>1.178921917690961E-4</v>
      </c>
      <c r="CQ12" s="56">
        <f t="shared" si="9"/>
        <v>1.601568947515785E-4</v>
      </c>
      <c r="CR12" s="56">
        <f t="shared" si="9"/>
        <v>2.1407690113661886E-4</v>
      </c>
      <c r="CS12" s="56">
        <f t="shared" si="9"/>
        <v>2.8192133093238086E-4</v>
      </c>
      <c r="CT12" s="56">
        <f t="shared" si="9"/>
        <v>3.6620402850044405E-4</v>
      </c>
      <c r="CU12" s="56">
        <f t="shared" si="9"/>
        <v>4.6967930783035672E-4</v>
      </c>
      <c r="CV12" s="56">
        <f t="shared" si="9"/>
        <v>5.9533346107966964E-4</v>
      </c>
      <c r="CW12" s="56">
        <f t="shared" si="9"/>
        <v>7.4637205212895429E-4</v>
      </c>
      <c r="CX12" s="56">
        <f t="shared" si="9"/>
        <v>9.2620310543843696E-4</v>
      </c>
      <c r="CY12" s="56">
        <f t="shared" si="9"/>
        <v>1.1384163825788878E-3</v>
      </c>
      <c r="CZ12" s="56">
        <f t="shared" si="9"/>
        <v>1.3867590128863042E-3</v>
      </c>
      <c r="DA12" s="56">
        <f t="shared" si="9"/>
        <v>1.6751078095868796E-3</v>
      </c>
      <c r="DB12" s="56">
        <f t="shared" si="9"/>
        <v>2.0074386576515702E-3</v>
      </c>
      <c r="DC12" s="56">
        <f t="shared" si="9"/>
        <v>2.3877934041025648E-3</v>
      </c>
      <c r="DD12" s="56">
        <f t="shared" si="9"/>
        <v>2.8202447153464877E-3</v>
      </c>
      <c r="DE12" s="56">
        <f t="shared" si="9"/>
        <v>3.3088593894589125E-3</v>
      </c>
      <c r="DF12" s="56">
        <f t="shared" si="9"/>
        <v>3.8576606245295407E-3</v>
      </c>
      <c r="DG12" s="56">
        <f t="shared" si="9"/>
        <v>4.4705897477267005E-3</v>
      </c>
      <c r="DH12" s="56">
        <f t="shared" si="9"/>
        <v>5.1514679043373739E-3</v>
      </c>
      <c r="DI12" s="56">
        <f t="shared" si="9"/>
        <v>5.9039581924871607E-3</v>
      </c>
      <c r="DJ12" s="56">
        <f t="shared" si="9"/>
        <v>6.7315287084312014E-3</v>
      </c>
      <c r="DK12" s="56">
        <f t="shared" si="9"/>
        <v>7.6374169401751202E-3</v>
      </c>
      <c r="DL12" s="56">
        <f t="shared" si="9"/>
        <v>8.6245959147054109E-3</v>
      </c>
      <c r="DM12" s="57">
        <f t="shared" si="9"/>
        <v>9.6957424672567145E-3</v>
      </c>
    </row>
    <row r="13" spans="1:117" ht="18" customHeight="1" x14ac:dyDescent="0.15">
      <c r="BN13" s="47" t="s">
        <v>25</v>
      </c>
      <c r="BO13" s="44">
        <v>0</v>
      </c>
      <c r="BP13" s="44">
        <f t="shared" si="6"/>
        <v>0</v>
      </c>
      <c r="BQ13" s="44">
        <f t="shared" si="9"/>
        <v>0</v>
      </c>
      <c r="BR13" s="44">
        <f t="shared" si="9"/>
        <v>0</v>
      </c>
      <c r="BS13" s="44">
        <f t="shared" si="9"/>
        <v>0</v>
      </c>
      <c r="BT13" s="44">
        <f t="shared" si="9"/>
        <v>0</v>
      </c>
      <c r="BU13" s="44">
        <f t="shared" si="9"/>
        <v>0</v>
      </c>
      <c r="BV13" s="44">
        <f t="shared" si="9"/>
        <v>0</v>
      </c>
      <c r="BW13" s="44">
        <f t="shared" si="9"/>
        <v>0</v>
      </c>
      <c r="BX13" s="44">
        <f t="shared" si="9"/>
        <v>0</v>
      </c>
      <c r="BY13" s="44">
        <f t="shared" si="9"/>
        <v>8.5069238101052484E-12</v>
      </c>
      <c r="BZ13" s="44">
        <f t="shared" si="9"/>
        <v>8.6262371973009918E-11</v>
      </c>
      <c r="CA13" s="44">
        <f t="shared" si="9"/>
        <v>4.771213095152172E-10</v>
      </c>
      <c r="CB13" s="44">
        <f t="shared" si="9"/>
        <v>1.9059305827533583E-9</v>
      </c>
      <c r="CC13" s="44">
        <f t="shared" si="9"/>
        <v>6.1493794289302543E-9</v>
      </c>
      <c r="CD13" s="44">
        <f t="shared" si="9"/>
        <v>1.7006256022933969E-8</v>
      </c>
      <c r="CE13" s="44">
        <f t="shared" si="9"/>
        <v>4.180551835587805E-8</v>
      </c>
      <c r="CF13" s="44">
        <f t="shared" si="9"/>
        <v>9.3592416703873072E-8</v>
      </c>
      <c r="CG13" s="44">
        <f t="shared" si="9"/>
        <v>1.9412405170306008E-7</v>
      </c>
      <c r="CH13" s="44">
        <f t="shared" si="9"/>
        <v>3.7778664931958158E-7</v>
      </c>
      <c r="CI13" s="44">
        <f t="shared" si="9"/>
        <v>6.9651868177673178E-7</v>
      </c>
      <c r="CJ13" s="44">
        <f t="shared" si="9"/>
        <v>1.2257885109700503E-6</v>
      </c>
      <c r="CK13" s="44">
        <f t="shared" si="9"/>
        <v>2.0716345660291079E-6</v>
      </c>
      <c r="CL13" s="44">
        <f t="shared" si="9"/>
        <v>3.3787324276208018E-6</v>
      </c>
      <c r="CM13" s="44">
        <f t="shared" si="9"/>
        <v>5.339408807593103E-6</v>
      </c>
      <c r="CN13" s="44">
        <f t="shared" si="9"/>
        <v>8.20347937746957E-6</v>
      </c>
      <c r="CO13" s="44">
        <f t="shared" si="9"/>
        <v>1.2288747577418045E-5</v>
      </c>
      <c r="CP13" s="44">
        <f t="shared" si="9"/>
        <v>1.7991966499486215E-5</v>
      </c>
      <c r="CQ13" s="44">
        <f t="shared" si="9"/>
        <v>2.5800036925469908E-5</v>
      </c>
      <c r="CR13" s="44">
        <f t="shared" si="9"/>
        <v>3.6301192506339906E-5</v>
      </c>
      <c r="CS13" s="44">
        <f t="shared" si="9"/>
        <v>5.0195908451856773E-5</v>
      </c>
      <c r="CT13" s="44">
        <f t="shared" si="9"/>
        <v>6.8307263189403724E-5</v>
      </c>
      <c r="CU13" s="44">
        <f t="shared" si="9"/>
        <v>9.1590483191600442E-5</v>
      </c>
      <c r="CV13" s="44">
        <f t="shared" si="9"/>
        <v>1.2114140924897004E-4</v>
      </c>
      <c r="CW13" s="44">
        <f t="shared" si="9"/>
        <v>1.5820363734849103E-4</v>
      </c>
      <c r="CX13" s="44">
        <f t="shared" si="9"/>
        <v>2.0417410831140379E-4</v>
      </c>
      <c r="CY13" s="44">
        <f t="shared" si="9"/>
        <v>2.6060694661537558E-4</v>
      </c>
      <c r="CZ13" s="44">
        <f t="shared" si="9"/>
        <v>3.2921537946023266E-4</v>
      </c>
      <c r="DA13" s="44">
        <f t="shared" si="9"/>
        <v>4.1187160116600474E-4</v>
      </c>
      <c r="DB13" s="44">
        <f t="shared" si="9"/>
        <v>5.1060448443411999E-4</v>
      </c>
      <c r="DC13" s="44">
        <f t="shared" si="9"/>
        <v>6.2759507788833001E-4</v>
      </c>
      <c r="DD13" s="44">
        <f t="shared" si="9"/>
        <v>7.6516986771175467E-4</v>
      </c>
      <c r="DE13" s="44">
        <f t="shared" si="9"/>
        <v>9.2579181924083709E-4</v>
      </c>
      <c r="DF13" s="44">
        <f t="shared" si="9"/>
        <v>1.1120492512728844E-3</v>
      </c>
      <c r="DG13" s="44">
        <f t="shared" si="9"/>
        <v>1.3266426308865267E-3</v>
      </c>
      <c r="DH13" s="44">
        <f t="shared" si="9"/>
        <v>1.5723694091556056E-3</v>
      </c>
      <c r="DI13" s="44">
        <f t="shared" si="9"/>
        <v>1.8521070477494272E-3</v>
      </c>
      <c r="DJ13" s="44">
        <f t="shared" si="9"/>
        <v>2.168794412651086E-3</v>
      </c>
      <c r="DK13" s="44">
        <f t="shared" si="9"/>
        <v>2.5254117337867961E-3</v>
      </c>
      <c r="DL13" s="44">
        <f t="shared" si="9"/>
        <v>2.9249593480364469E-3</v>
      </c>
      <c r="DM13" s="48">
        <f t="shared" si="9"/>
        <v>3.370435457774522E-3</v>
      </c>
    </row>
    <row r="14" spans="1:117" ht="18" customHeight="1" thickBot="1" x14ac:dyDescent="0.2">
      <c r="BN14" s="49" t="s">
        <v>26</v>
      </c>
      <c r="BO14" s="50">
        <f>0</f>
        <v>0</v>
      </c>
      <c r="BP14" s="50">
        <f>BO14+BO13*$C$4</f>
        <v>0</v>
      </c>
      <c r="BQ14" s="50">
        <f t="shared" ref="BQ14:DM14" si="10">BP14+BP13*$C$4</f>
        <v>0</v>
      </c>
      <c r="BR14" s="50">
        <f t="shared" si="10"/>
        <v>0</v>
      </c>
      <c r="BS14" s="50">
        <f t="shared" si="10"/>
        <v>0</v>
      </c>
      <c r="BT14" s="50">
        <f t="shared" si="10"/>
        <v>0</v>
      </c>
      <c r="BU14" s="50">
        <f t="shared" si="10"/>
        <v>0</v>
      </c>
      <c r="BV14" s="50">
        <f t="shared" si="10"/>
        <v>0</v>
      </c>
      <c r="BW14" s="50">
        <f t="shared" si="10"/>
        <v>0</v>
      </c>
      <c r="BX14" s="50">
        <f t="shared" si="10"/>
        <v>0</v>
      </c>
      <c r="BY14" s="50">
        <f t="shared" si="10"/>
        <v>0</v>
      </c>
      <c r="BZ14" s="50">
        <f t="shared" si="10"/>
        <v>6.6488999437707379E-13</v>
      </c>
      <c r="CA14" s="50">
        <f t="shared" si="10"/>
        <v>7.4070437148507981E-12</v>
      </c>
      <c r="CB14" s="50">
        <f t="shared" si="10"/>
        <v>4.4698218748523753E-11</v>
      </c>
      <c r="CC14" s="50">
        <f t="shared" si="10"/>
        <v>1.936632503789522E-10</v>
      </c>
      <c r="CD14" s="50">
        <f t="shared" si="10"/>
        <v>6.7429067166454903E-10</v>
      </c>
      <c r="CE14" s="50">
        <f t="shared" si="10"/>
        <v>2.0034773111442493E-9</v>
      </c>
      <c r="CF14" s="50">
        <f t="shared" si="10"/>
        <v>5.2709417301333875E-9</v>
      </c>
      <c r="CG14" s="50">
        <f t="shared" si="10"/>
        <v>1.258600212153532E-8</v>
      </c>
      <c r="CH14" s="50">
        <f t="shared" si="10"/>
        <v>2.7758483094267284E-8</v>
      </c>
      <c r="CI14" s="50">
        <f t="shared" si="10"/>
        <v>5.7285791525482965E-8</v>
      </c>
      <c r="CJ14" s="50">
        <f t="shared" si="10"/>
        <v>1.1172477707980738E-7</v>
      </c>
      <c r="CK14" s="50">
        <f t="shared" si="10"/>
        <v>2.0753079748852608E-7</v>
      </c>
      <c r="CL14" s="50">
        <f t="shared" si="10"/>
        <v>3.6944703486239808E-7</v>
      </c>
      <c r="CM14" s="50">
        <f t="shared" si="10"/>
        <v>6.335243247205563E-7</v>
      </c>
      <c r="CN14" s="50">
        <f t="shared" si="10"/>
        <v>1.0508455058319168E-6</v>
      </c>
      <c r="CO14" s="50">
        <f t="shared" si="10"/>
        <v>1.6920186818134589E-6</v>
      </c>
      <c r="CP14" s="50">
        <f t="shared" si="10"/>
        <v>2.6524910558512925E-6</v>
      </c>
      <c r="CQ14" s="50">
        <f t="shared" si="10"/>
        <v>4.058719531821137E-6</v>
      </c>
      <c r="CR14" s="50">
        <f t="shared" si="10"/>
        <v>6.0752165393442069E-6</v>
      </c>
      <c r="CS14" s="50">
        <f t="shared" si="10"/>
        <v>8.9124700777795994E-6</v>
      </c>
      <c r="CT14" s="50">
        <f t="shared" si="10"/>
        <v>1.2835716369072555E-5</v>
      </c>
      <c r="CU14" s="50">
        <f t="shared" si="10"/>
        <v>1.8174522364250975E-5</v>
      </c>
      <c r="CV14" s="50">
        <f t="shared" si="10"/>
        <v>2.5333114261114719E-5</v>
      </c>
      <c r="CW14" s="50">
        <f t="shared" si="10"/>
        <v>3.4801367734679324E-5</v>
      </c>
      <c r="CX14" s="50">
        <f t="shared" si="10"/>
        <v>4.7166356289310496E-5</v>
      </c>
      <c r="CY14" s="50">
        <f t="shared" si="10"/>
        <v>6.3124336489609682E-5</v>
      </c>
      <c r="CZ14" s="50">
        <f t="shared" si="10"/>
        <v>8.3493033228599243E-5</v>
      </c>
      <c r="DA14" s="50">
        <f t="shared" si="10"/>
        <v>1.0922407498756524E-4</v>
      </c>
      <c r="DB14" s="50">
        <f t="shared" si="10"/>
        <v>1.4141541849742949E-4</v>
      </c>
      <c r="DC14" s="50">
        <f t="shared" si="10"/>
        <v>1.8132359451530198E-4</v>
      </c>
      <c r="DD14" s="50">
        <f t="shared" si="10"/>
        <v>2.3037560169474422E-4</v>
      </c>
      <c r="DE14" s="50">
        <f t="shared" si="10"/>
        <v>2.9018027379443246E-4</v>
      </c>
      <c r="DF14" s="50">
        <f t="shared" si="10"/>
        <v>3.6253894670956765E-4</v>
      </c>
      <c r="DG14" s="50">
        <f t="shared" si="10"/>
        <v>4.494552559337723E-4</v>
      </c>
      <c r="DH14" s="50">
        <f t="shared" si="10"/>
        <v>5.531439019214946E-4</v>
      </c>
      <c r="DI14" s="50">
        <f t="shared" si="10"/>
        <v>6.7603823022972223E-4</v>
      </c>
      <c r="DJ14" s="50">
        <f t="shared" si="10"/>
        <v>8.2079648504106042E-4</v>
      </c>
      <c r="DK14" s="50">
        <f t="shared" si="10"/>
        <v>9.9030660844426615E-4</v>
      </c>
      <c r="DL14" s="50">
        <f t="shared" si="10"/>
        <v>1.1876894733857267E-3</v>
      </c>
      <c r="DM14" s="51">
        <f t="shared" si="10"/>
        <v>1.4163004552025559E-3</v>
      </c>
    </row>
    <row r="15" spans="1:117" ht="18" customHeight="1" x14ac:dyDescent="0.15">
      <c r="BO15" s="43">
        <f>SUM(BO3:BO14)</f>
        <v>1</v>
      </c>
      <c r="BP15" s="43">
        <f t="shared" ref="BP15:DM15" si="11">SUM(BP3:BP14)</f>
        <v>1</v>
      </c>
      <c r="BQ15" s="43">
        <f t="shared" si="11"/>
        <v>0.99999999999999989</v>
      </c>
      <c r="BR15" s="43">
        <f t="shared" si="11"/>
        <v>1</v>
      </c>
      <c r="BS15" s="43">
        <f t="shared" si="11"/>
        <v>1</v>
      </c>
      <c r="BT15" s="43">
        <f t="shared" si="11"/>
        <v>0.99999999999999989</v>
      </c>
      <c r="BU15" s="43">
        <f t="shared" si="11"/>
        <v>0.99999999999999989</v>
      </c>
      <c r="BV15" s="43">
        <f t="shared" si="11"/>
        <v>0.99999999999999967</v>
      </c>
      <c r="BW15" s="43">
        <f t="shared" si="11"/>
        <v>0.99999999999999967</v>
      </c>
      <c r="BX15" s="43">
        <f t="shared" si="11"/>
        <v>1</v>
      </c>
      <c r="BY15" s="43">
        <f t="shared" si="11"/>
        <v>0.99999999999999989</v>
      </c>
      <c r="BZ15" s="43">
        <f t="shared" si="11"/>
        <v>0.99999999999999967</v>
      </c>
      <c r="CA15" s="43">
        <f t="shared" si="11"/>
        <v>0.99999999999999978</v>
      </c>
      <c r="CB15" s="43">
        <f t="shared" si="11"/>
        <v>0.99999999999999967</v>
      </c>
      <c r="CC15" s="43">
        <f t="shared" si="11"/>
        <v>0.99999999999999967</v>
      </c>
      <c r="CD15" s="43">
        <f t="shared" si="11"/>
        <v>0.99999999999999956</v>
      </c>
      <c r="CE15" s="43">
        <f t="shared" si="11"/>
        <v>0.99999999999999967</v>
      </c>
      <c r="CF15" s="43">
        <f t="shared" si="11"/>
        <v>0.99999999999999956</v>
      </c>
      <c r="CG15" s="43">
        <f t="shared" si="11"/>
        <v>0.99999999999999978</v>
      </c>
      <c r="CH15" s="43">
        <f t="shared" si="11"/>
        <v>0.99999999999999944</v>
      </c>
      <c r="CI15" s="43">
        <f t="shared" si="11"/>
        <v>0.99999999999999956</v>
      </c>
      <c r="CJ15" s="43">
        <f t="shared" si="11"/>
        <v>0.99999999999999944</v>
      </c>
      <c r="CK15" s="43">
        <f t="shared" si="11"/>
        <v>0.99999999999999944</v>
      </c>
      <c r="CL15" s="43">
        <f t="shared" si="11"/>
        <v>0.99999999999999933</v>
      </c>
      <c r="CM15" s="43">
        <f t="shared" si="11"/>
        <v>0.99999999999999956</v>
      </c>
      <c r="CN15" s="43">
        <f t="shared" si="11"/>
        <v>0.99999999999999944</v>
      </c>
      <c r="CO15" s="43">
        <f t="shared" si="11"/>
        <v>0.99999999999999944</v>
      </c>
      <c r="CP15" s="43">
        <f t="shared" si="11"/>
        <v>0.99999999999999922</v>
      </c>
      <c r="CQ15" s="43">
        <f t="shared" si="11"/>
        <v>0.99999999999999933</v>
      </c>
      <c r="CR15" s="43">
        <f t="shared" si="11"/>
        <v>0.99999999999999944</v>
      </c>
      <c r="CS15" s="43">
        <f t="shared" si="11"/>
        <v>0.99999999999999911</v>
      </c>
      <c r="CT15" s="43">
        <f t="shared" si="11"/>
        <v>0.99999999999999922</v>
      </c>
      <c r="CU15" s="43">
        <f t="shared" si="11"/>
        <v>0.99999999999999944</v>
      </c>
      <c r="CV15" s="43">
        <f t="shared" si="11"/>
        <v>0.99999999999999911</v>
      </c>
      <c r="CW15" s="43">
        <f t="shared" si="11"/>
        <v>0.99999999999999922</v>
      </c>
      <c r="CX15" s="43">
        <f t="shared" si="11"/>
        <v>0.99999999999999922</v>
      </c>
      <c r="CY15" s="43">
        <f t="shared" si="11"/>
        <v>0.99999999999999911</v>
      </c>
      <c r="CZ15" s="43">
        <f t="shared" si="11"/>
        <v>0.99999999999999911</v>
      </c>
      <c r="DA15" s="43">
        <f t="shared" si="11"/>
        <v>0.999999999999999</v>
      </c>
      <c r="DB15" s="43">
        <f t="shared" si="11"/>
        <v>0.99999999999999889</v>
      </c>
      <c r="DC15" s="43">
        <f t="shared" si="11"/>
        <v>0.999999999999999</v>
      </c>
      <c r="DD15" s="43">
        <f t="shared" si="11"/>
        <v>0.99999999999999889</v>
      </c>
      <c r="DE15" s="43">
        <f t="shared" si="11"/>
        <v>0.99999999999999878</v>
      </c>
      <c r="DF15" s="43">
        <f t="shared" si="11"/>
        <v>0.99999999999999878</v>
      </c>
      <c r="DG15" s="43">
        <f t="shared" si="11"/>
        <v>0.999999999999999</v>
      </c>
      <c r="DH15" s="43">
        <f t="shared" si="11"/>
        <v>0.99999999999999889</v>
      </c>
      <c r="DI15" s="43">
        <f t="shared" si="11"/>
        <v>0.99999999999999889</v>
      </c>
      <c r="DJ15" s="43">
        <f t="shared" si="11"/>
        <v>0.99999999999999878</v>
      </c>
      <c r="DK15" s="43">
        <f t="shared" si="11"/>
        <v>0.99999999999999878</v>
      </c>
      <c r="DL15" s="43">
        <f t="shared" si="11"/>
        <v>0.999999999999999</v>
      </c>
      <c r="DM15" s="43">
        <f t="shared" si="11"/>
        <v>0.99999999999999878</v>
      </c>
    </row>
    <row r="16" spans="1:117" ht="18" customHeight="1" x14ac:dyDescent="0.15"/>
    <row r="17" ht="18" customHeight="1" x14ac:dyDescent="0.15"/>
  </sheetData>
  <mergeCells count="2">
    <mergeCell ref="E2:F2"/>
    <mergeCell ref="K8:L8"/>
  </mergeCells>
  <phoneticPr fontId="2"/>
  <conditionalFormatting sqref="L2:BJ2">
    <cfRule type="cellIs" dxfId="1" priority="2" stopIfTrue="1" operator="equal">
      <formula>$C$3</formula>
    </cfRule>
  </conditionalFormatting>
  <conditionalFormatting sqref="BO2:DM2">
    <cfRule type="cellIs" dxfId="0" priority="1" operator="equal">
      <formula>$C$3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Markov Chain</vt:lpstr>
      <vt:lpstr>Markov Chain 3div</vt:lpstr>
      <vt:lpstr>'Markov Chain'!Print_Area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KOZO-KATO</dc:creator>
  <cp:lastModifiedBy>tanaka-yu</cp:lastModifiedBy>
  <dcterms:created xsi:type="dcterms:W3CDTF">2017-05-29T06:05:00Z</dcterms:created>
  <dcterms:modified xsi:type="dcterms:W3CDTF">2018-12-03T02:22:59Z</dcterms:modified>
</cp:coreProperties>
</file>